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tabRatio="829" activeTab="0"/>
  </bookViews>
  <sheets>
    <sheet name="ОБЩЕСТРОИТЕЛЬНАЯ ИЗОЛЯЦИЯ" sheetId="1" r:id="rId1"/>
    <sheet name="ЗВУКОИЗОЛЯЦИЯ" sheetId="2" r:id="rId2"/>
    <sheet name="ВЕНТ-ФАСАД" sheetId="3" r:id="rId3"/>
    <sheet name="ФАСАД-ДЕКОР" sheetId="4" r:id="rId4"/>
    <sheet name="ПЛОСКАЯ КРОВЛЯ" sheetId="5" r:id="rId5"/>
    <sheet name="ОГНЕЗАЩИТА БЕТОН" sheetId="6" r:id="rId6"/>
  </sheets>
  <definedNames>
    <definedName name="Excel_BuiltIn_Print_Area_4_1">#REF!</definedName>
    <definedName name="курс">#REF!</definedName>
    <definedName name="курс_2">#REF!</definedName>
    <definedName name="курс_4">#REF!</definedName>
    <definedName name="курс_6">#REF!</definedName>
    <definedName name="курс_7">#REF!</definedName>
    <definedName name="курс_8">#REF!</definedName>
    <definedName name="курс_8_1">NA()</definedName>
    <definedName name="_xlnm.Print_Area" localSheetId="2">'ВЕНТ-ФАСАД'!$A$1:$N$111</definedName>
    <definedName name="_xlnm.Print_Area" localSheetId="1">'ЗВУКОИЗОЛЯЦИЯ'!$A$1:$N$82</definedName>
    <definedName name="_xlnm.Print_Area" localSheetId="0">'ОБЩЕСТРОИТЕЛЬНАЯ ИЗОЛЯЦИЯ'!$A$1:$N$155</definedName>
    <definedName name="_xlnm.Print_Area" localSheetId="5">'ОГНЕЗАЩИТА БЕТОН'!$A$1:$N$65</definedName>
    <definedName name="_xlnm.Print_Area" localSheetId="4">'ПЛОСКАЯ КРОВЛЯ'!$A$1:$N$150</definedName>
    <definedName name="_xlnm.Print_Area" localSheetId="3">'ФАСАД-ДЕКОР'!$A$1:$N$78</definedName>
  </definedNames>
  <calcPr fullCalcOnLoad="1"/>
</workbook>
</file>

<file path=xl/sharedStrings.xml><?xml version="1.0" encoding="utf-8"?>
<sst xmlns="http://schemas.openxmlformats.org/spreadsheetml/2006/main" count="232" uniqueCount="71">
  <si>
    <t>ООО «Торговый дом «Эковер»</t>
  </si>
  <si>
    <t>г. Екатеринбург, ул. Радищева, 6 А, офис 405</t>
  </si>
  <si>
    <t>тел. +7 (343) 287-88-99</t>
  </si>
  <si>
    <t>Прайс-лист</t>
  </si>
  <si>
    <t>sales@ekover.ru</t>
  </si>
  <si>
    <t>www.ekover.ru</t>
  </si>
  <si>
    <t>ОБЩЕСТРОИТЕЛЬНАЯ ИЗОЛЯЦИЯ ЭКОВЕР®</t>
  </si>
  <si>
    <t>Это легкие гидрофобизированные теплоизоляционные плиты на синтетическом связующем, изготовленные из каменной ваты на основе горных пород габбро-базальтовой группы.</t>
  </si>
  <si>
    <t>ТУ 5762-019-0281476-2014</t>
  </si>
  <si>
    <t>от 20 июня 2015 г</t>
  </si>
  <si>
    <t>Наименование продукции</t>
  </si>
  <si>
    <t>Длина, мм</t>
  </si>
  <si>
    <t>Ширина, мм</t>
  </si>
  <si>
    <t>Толщина, мм</t>
  </si>
  <si>
    <t>Количество в пачке</t>
  </si>
  <si>
    <t>Количество в поддоне,</t>
  </si>
  <si>
    <t>Норма загрузки в т/с, объемом 92 куб.м.</t>
  </si>
  <si>
    <t>Цена с НДС (18%), руб.</t>
  </si>
  <si>
    <t>Плит, шт.</t>
  </si>
  <si>
    <r>
      <t>м</t>
    </r>
    <r>
      <rPr>
        <b/>
        <vertAlign val="superscript"/>
        <sz val="14"/>
        <rFont val="Trebuchet MS"/>
        <family val="2"/>
      </rPr>
      <t>2</t>
    </r>
  </si>
  <si>
    <r>
      <t>м</t>
    </r>
    <r>
      <rPr>
        <b/>
        <vertAlign val="superscript"/>
        <sz val="14"/>
        <rFont val="Trebuchet MS"/>
        <family val="2"/>
      </rPr>
      <t>3</t>
    </r>
  </si>
  <si>
    <t>Пачек, шт.</t>
  </si>
  <si>
    <t>Пачка</t>
  </si>
  <si>
    <t xml:space="preserve">ЭКОВЕР ЛАЙТ УНИВЕРСАЛ </t>
  </si>
  <si>
    <t>Применяется в каркасных конструкциях: скатных кровлях, стенах, мансардных помещениях, чердачных перекрытиях, внутренних перегородках, в полах  между лагами, как внутренний слой в конструкциях вентилируемых фасадов при двухслойном утеплении в сочетании с плитой ЭКОВЕР ВЕНТ-ФАСАД.</t>
  </si>
  <si>
    <t>ЭКОВЕР ЛАЙТ 30</t>
  </si>
  <si>
    <t>ЭКОВЕР ЛАЙТ 35</t>
  </si>
  <si>
    <t>ЭКОВЕР ЛАЙТ 45</t>
  </si>
  <si>
    <t>Применяется в каркасных конструкциях: скатных кровлях, стенах, мансардных помещениях, чердачных перекрытиях, внутренних перегородках, в полах  между лагами, как внутренний слой в конструкциях вентилируемых фасадов при двухслойном утеплении в сочетании с плитой ЭКОВЕР ВЕНТ-ФАСАД, при однослойном выполнении изоляции в вент-фасадах на малоэтажных зданиях, в трехслойной слоистой (колодцевой) кладке.</t>
  </si>
  <si>
    <t>ЭКОВЕР СТАНДАРТ 50</t>
  </si>
  <si>
    <t>ЭКОВЕР СТАНДАРТ 60</t>
  </si>
  <si>
    <t>Примечание:</t>
  </si>
  <si>
    <t>1. Данная информация является ознакомительной.</t>
  </si>
  <si>
    <t>2. Цена указана без учета стоимости доставки. Не является публичной офертой.</t>
  </si>
  <si>
    <t>3. Возможно изготовление нестандартных типоразмеров по согласованию со Отделом сбыта ООО «Торговый дом «Эковер».</t>
  </si>
  <si>
    <t>ЗВУКОИЗОЛЯЦИЯ ЭКОВЕР®</t>
  </si>
  <si>
    <t>Это гидрофобизированные теплоизоляционные плиты на синтетическом связующем, изготовленные из каменной ваты на основе горных пород габбро-базальтовой группы.</t>
  </si>
  <si>
    <t>ЭКОВЕР АКУСТИК</t>
  </si>
  <si>
    <t>Применяется в качестве среднего звукопоглощающего слоя в конструкциях каркасно-обшивных перегородок и облицовок, межэтажных перекрытий, а также для дополнительной звукоизоляции потолков.</t>
  </si>
  <si>
    <t>ЭКОВЕР СТЭП</t>
  </si>
  <si>
    <t>Применяется в качестве упругого основания акустических «плавающих» полов, для тепло- и звукоизоляции межэтажных перекрытий, полов подвальных помещений, «теплых» полов при укладке бетона или цементно-песчаной стяжки непосредственно на теплоизоляцию.</t>
  </si>
  <si>
    <t>ЭКОВЕР СТЭП ПЛЮС</t>
  </si>
  <si>
    <t>ИЗОЛЯЦИЯ ДЛЯ НАВЕСНЫХ ВЕНТИЛИРУЕМЫХ ФАСАДОВ ЭКОВЕР®</t>
  </si>
  <si>
    <t>Это жесткие гидрофобизированные теплоизоляционные плиты на синтетическом связующем, изготовленные из каменной ваты на основе горных пород габбро-базальтовой группы.</t>
  </si>
  <si>
    <t>ЭКОВЕР ВЕНТ-ФАСАД 70</t>
  </si>
  <si>
    <t>Применяется в вентилируемых фасадах при однослойном утеплении или как наружный слой при двухслойном утеплении в сочетании с плитами ЭКОВЕР ЛАЙТ УНИВЕРСАЛ, ЭКОВЕР ЛАЙТ, ЭКОВЕР СТАНДАРТ, в системах наружного утепления стен с отделкой толстослойной штукатуркой по стальной армирующей сетке, в трехслойных бетонных и железобетонных стеновых панелях.</t>
  </si>
  <si>
    <t>ЭКОВЕР ВЕНТ-ФАСАД 80</t>
  </si>
  <si>
    <t>ЭКОВЕР ВЕНТ-ФАСАД 90</t>
  </si>
  <si>
    <t>ЭКОВЕР ВЕНТ-ФАСАД 120</t>
  </si>
  <si>
    <t>ИЗОЛЯЦИЯ ДЛЯ ШТУКАТУРНЫХ ФАСАДОВ ЭКОВЕР®</t>
  </si>
  <si>
    <t>ЭКОВЕР ЭКОФАСАД</t>
  </si>
  <si>
    <t>Применяется в качестве тепло-, звуко- и пожароизоляционного слоя в системах наружного утепления фасадов с последующим тонкослойным оштукатуриванием по армирующей стеклосетке. Может использоваться для устройства рассечек, в т.ч. противопожарных, а также полос для обрамления оконных и дверных проемов в фасадных системах с наружным штукатурным слоем при применении горючих теплоизоляционных материалов, например, пенополистирола.</t>
  </si>
  <si>
    <t>ЭКОВЕР ФАСАД-ДЕКОР ОПТИМА</t>
  </si>
  <si>
    <t>ЭКОВЕР ФАСАД-ДЕКОР</t>
  </si>
  <si>
    <t>КРОВЕЛЬНАЯ ИЗОЛЯЦИЯ ЭКОВЕР®</t>
  </si>
  <si>
    <t>ЭКОВЕР КРОВЛЯ НИЗ 100</t>
  </si>
  <si>
    <t>Применяется для тепло-, звуко- и пожароизоляции покрытий из железобетона или металлического настила с кровельным ковром из рулонных и мастичных материалов. Рекомендуется применять в качестве нижнего слоя в двухслойных системах теплоизоляции плоских кровельв сочетании с плитами ЭКОВЕР® КРОВЛЯ ВЕРХ. Может использоваться в качестве нижнего тепло- пожароизоляционного слоя в сочетании с плитами из экструдированного полистирола в комбинированной системе изоляции покрытий из металлического настила, а также под сборную или цементно-песчаную стяжку.</t>
  </si>
  <si>
    <t>ЭКОВЕР КРОВЛЯ НИЗ 110</t>
  </si>
  <si>
    <t>ЭКОВЕР КРОВЛЯ НИЗ 120</t>
  </si>
  <si>
    <t>ЭКОВЕР КРОВЛЯ 135</t>
  </si>
  <si>
    <t>Применяется для тепло-, звуко- и пожароизоляции покрытий из железобетона или металлического настила с кровельным ковром из рулонных и мастичных материалов, в том числе для устройства кровель без цементной стяжки, со стяжкой, тепловой изоляции чердачных перекрытий, перекрытий над холодным подвалом или проездом.</t>
  </si>
  <si>
    <t>ЭКОВЕР КРОВЛЯ 150</t>
  </si>
  <si>
    <t>ЭКОВЕР КРОВЛЯ ВЕРХ 160</t>
  </si>
  <si>
    <t>Применяется для тепло-, звуко- и пожароизоляции покрытий из железобетона или металлического настила с кровельным ковром из рулонных и мастичных материалов. Рекомендуется применять в качестве верхнего слоя в двухслойных системах теплоизоляции плоских кровель в сочетании с плитами ЭКОВЕР® КРОВЛЯ НИЗ. Допускается укладка кровельного ковра непосредственно на материал без устройства стяжек и разделительных слоев.</t>
  </si>
  <si>
    <t>ЭКОВЕР КРОВЛЯ ВЕРХ 175</t>
  </si>
  <si>
    <t>ЭКОВЕР КРОВЛЯ ВЕРХ 190</t>
  </si>
  <si>
    <t>ОГНЕЗАЩИТНАЯ ИЗОЛЯЦИЯ ЭКОВЕР® ДЛЯ ЖЕЛЕЗОБЕТОНА</t>
  </si>
  <si>
    <t>ТУ 5762-023-0281476-2014</t>
  </si>
  <si>
    <t>ЭКОВЕР ОГНЕЗАЩИТА БЕТОН 80</t>
  </si>
  <si>
    <t>Применяется в качестве теплоизоляции и огнезащиты железобетонных конструкций зданий и сооружений различного назначения.</t>
  </si>
  <si>
    <t>ЭКОВЕР ОГНЕЗАЩИТА БЕТОН 100</t>
  </si>
</sst>
</file>

<file path=xl/styles.xml><?xml version="1.0" encoding="utf-8"?>
<styleSheet xmlns="http://schemas.openxmlformats.org/spreadsheetml/2006/main">
  <numFmts count="16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_-* #,##0.00[$€-1]_-;\-* #,##0.00[$€-1]_-;_-* \-??[$€-1]_-"/>
    <numFmt numFmtId="165" formatCode="_-* #,##0.00_р_._-;\-* #,##0.00_р_._-;_-* \-??_р_._-;_-@_-"/>
    <numFmt numFmtId="166" formatCode="0.000"/>
    <numFmt numFmtId="167" formatCode="#,##0.000"/>
    <numFmt numFmtId="168" formatCode="_-* #,##0.00&quot;р.&quot;_-;\-* #,##0.00&quot;р.&quot;_-;_-* \-??&quot;р.&quot;_-;_-@_-"/>
    <numFmt numFmtId="169" formatCode="#,##0.00&quot; р.&quot;"/>
    <numFmt numFmtId="170" formatCode="_-* #,##0.000&quot;р.&quot;_-;\-* #,##0.000&quot;р.&quot;_-;_-* \-???&quot;р.&quot;_-;_-@_-"/>
    <numFmt numFmtId="171" formatCode="0.0"/>
  </numFmts>
  <fonts count="63">
    <font>
      <sz val="10"/>
      <name val="Arial Cyr"/>
      <family val="2"/>
    </font>
    <font>
      <sz val="10"/>
      <name val="Arial"/>
      <family val="0"/>
    </font>
    <font>
      <sz val="9"/>
      <name val="Arial CE"/>
      <family val="2"/>
    </font>
    <font>
      <u val="single"/>
      <sz val="12"/>
      <color indexed="12"/>
      <name val="Arial"/>
      <family val="2"/>
    </font>
    <font>
      <u val="single"/>
      <sz val="10"/>
      <color indexed="12"/>
      <name val="Arial Cyr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20"/>
      <name val="Arial"/>
      <family val="2"/>
    </font>
    <font>
      <b/>
      <sz val="14"/>
      <name val="Trebuchet MS"/>
      <family val="2"/>
    </font>
    <font>
      <b/>
      <vertAlign val="superscript"/>
      <sz val="14"/>
      <name val="Trebuchet MS"/>
      <family val="2"/>
    </font>
    <font>
      <sz val="14"/>
      <name val="Trebuchet MS"/>
      <family val="2"/>
    </font>
    <font>
      <sz val="14"/>
      <color indexed="63"/>
      <name val="Trebuchet MS"/>
      <family val="2"/>
    </font>
    <font>
      <b/>
      <sz val="14"/>
      <color indexed="17"/>
      <name val="Trebuchet MS"/>
      <family val="2"/>
    </font>
    <font>
      <sz val="14"/>
      <color indexed="8"/>
      <name val="Trebuchet MS"/>
      <family val="2"/>
    </font>
    <font>
      <b/>
      <sz val="14"/>
      <color indexed="63"/>
      <name val="Trebuchet MS"/>
      <family val="2"/>
    </font>
    <font>
      <b/>
      <sz val="20"/>
      <name val="Trebuchet MS"/>
      <family val="2"/>
    </font>
    <font>
      <sz val="20"/>
      <name val="Trebuchet MS"/>
      <family val="2"/>
    </font>
    <font>
      <b/>
      <sz val="22"/>
      <name val="Trebuchet MS"/>
      <family val="2"/>
    </font>
    <font>
      <sz val="22"/>
      <name val="Trebuchet MS"/>
      <family val="2"/>
    </font>
    <font>
      <u val="single"/>
      <sz val="14"/>
      <color indexed="12"/>
      <name val="Trebuchet MS"/>
      <family val="2"/>
    </font>
    <font>
      <sz val="16"/>
      <name val="Trebuchet MS"/>
      <family val="2"/>
    </font>
    <font>
      <b/>
      <sz val="16"/>
      <name val="Trebuchet MS"/>
      <family val="2"/>
    </font>
    <font>
      <sz val="14"/>
      <color indexed="10"/>
      <name val="Trebuchet MS"/>
      <family val="2"/>
    </font>
    <font>
      <sz val="24"/>
      <name val="Trebuchet MS"/>
      <family val="2"/>
    </font>
    <font>
      <b/>
      <u val="single"/>
      <sz val="22"/>
      <color indexed="12"/>
      <name val="Trebuchet MS"/>
      <family val="2"/>
    </font>
    <font>
      <b/>
      <u val="single"/>
      <sz val="14"/>
      <color indexed="12"/>
      <name val="Trebuchet MS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20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medium"/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medium"/>
      <top>
        <color indexed="63"/>
      </top>
      <bottom style="medium">
        <color indexed="8"/>
      </bottom>
    </border>
    <border>
      <left style="medium"/>
      <right style="medium"/>
      <top style="medium">
        <color indexed="8"/>
      </top>
      <bottom style="thin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8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164" fontId="0" fillId="0" borderId="0" applyFill="0" applyBorder="0" applyAlignment="0" applyProtection="0"/>
    <xf numFmtId="0" fontId="2" fillId="0" borderId="1" applyFill="0">
      <alignment horizontal="center"/>
      <protection/>
    </xf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2" applyNumberFormat="0" applyAlignment="0" applyProtection="0"/>
    <xf numFmtId="0" fontId="48" fillId="27" borderId="3" applyNumberFormat="0" applyAlignment="0" applyProtection="0"/>
    <xf numFmtId="0" fontId="49" fillId="27" borderId="2" applyNumberFormat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8" fontId="1" fillId="0" borderId="0" applyFill="0" applyBorder="0" applyAlignment="0" applyProtection="0"/>
    <xf numFmtId="42" fontId="1" fillId="0" borderId="0" applyFill="0" applyBorder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54" fillId="28" borderId="8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6" fillId="0" borderId="0">
      <alignment horizontal="left"/>
      <protection/>
    </xf>
    <xf numFmtId="0" fontId="7" fillId="0" borderId="0">
      <alignment/>
      <protection/>
    </xf>
    <xf numFmtId="0" fontId="57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1" fillId="0" borderId="0" applyFill="0" applyBorder="0" applyAlignment="0" applyProtection="0"/>
    <xf numFmtId="0" fontId="60" fillId="0" borderId="10" applyNumberFormat="0" applyFill="0" applyAlignment="0" applyProtection="0"/>
    <xf numFmtId="0" fontId="1" fillId="0" borderId="0">
      <alignment/>
      <protection/>
    </xf>
    <xf numFmtId="0" fontId="61" fillId="0" borderId="0" applyNumberFormat="0" applyFill="0" applyBorder="0" applyAlignment="0" applyProtection="0"/>
    <xf numFmtId="165" fontId="1" fillId="0" borderId="0" applyFill="0" applyBorder="0" applyAlignment="0" applyProtection="0"/>
    <xf numFmtId="41" fontId="1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0" fontId="62" fillId="32" borderId="0" applyNumberFormat="0" applyBorder="0" applyAlignment="0" applyProtection="0"/>
  </cellStyleXfs>
  <cellXfs count="310">
    <xf numFmtId="0" fontId="0" fillId="0" borderId="0" xfId="0" applyAlignment="1">
      <alignment/>
    </xf>
    <xf numFmtId="0" fontId="8" fillId="0" borderId="0" xfId="75" applyFont="1" applyAlignment="1">
      <alignment wrapText="1"/>
      <protection/>
    </xf>
    <xf numFmtId="0" fontId="8" fillId="0" borderId="0" xfId="75" applyFont="1">
      <alignment/>
      <protection/>
    </xf>
    <xf numFmtId="1" fontId="8" fillId="0" borderId="0" xfId="75" applyNumberFormat="1" applyFont="1">
      <alignment/>
      <protection/>
    </xf>
    <xf numFmtId="166" fontId="8" fillId="0" borderId="0" xfId="75" applyNumberFormat="1" applyFont="1">
      <alignment/>
      <protection/>
    </xf>
    <xf numFmtId="167" fontId="8" fillId="0" borderId="0" xfId="75" applyNumberFormat="1" applyFont="1">
      <alignment/>
      <protection/>
    </xf>
    <xf numFmtId="0" fontId="8" fillId="33" borderId="0" xfId="75" applyFont="1" applyFill="1" applyAlignment="1">
      <alignment wrapText="1"/>
      <protection/>
    </xf>
    <xf numFmtId="0" fontId="8" fillId="33" borderId="0" xfId="75" applyFont="1" applyFill="1">
      <alignment/>
      <protection/>
    </xf>
    <xf numFmtId="1" fontId="8" fillId="33" borderId="0" xfId="75" applyNumberFormat="1" applyFont="1" applyFill="1">
      <alignment/>
      <protection/>
    </xf>
    <xf numFmtId="166" fontId="8" fillId="33" borderId="0" xfId="75" applyNumberFormat="1" applyFont="1" applyFill="1">
      <alignment/>
      <protection/>
    </xf>
    <xf numFmtId="167" fontId="8" fillId="33" borderId="0" xfId="75" applyNumberFormat="1" applyFont="1" applyFill="1">
      <alignment/>
      <protection/>
    </xf>
    <xf numFmtId="0" fontId="9" fillId="33" borderId="0" xfId="75" applyFont="1" applyFill="1">
      <alignment/>
      <protection/>
    </xf>
    <xf numFmtId="0" fontId="9" fillId="0" borderId="0" xfId="75" applyFont="1">
      <alignment/>
      <protection/>
    </xf>
    <xf numFmtId="1" fontId="10" fillId="34" borderId="11" xfId="75" applyNumberFormat="1" applyFont="1" applyFill="1" applyBorder="1" applyAlignment="1">
      <alignment horizontal="center" vertical="center" wrapText="1"/>
      <protection/>
    </xf>
    <xf numFmtId="0" fontId="10" fillId="34" borderId="12" xfId="75" applyFont="1" applyFill="1" applyBorder="1" applyAlignment="1">
      <alignment horizontal="center" vertical="center" wrapText="1"/>
      <protection/>
    </xf>
    <xf numFmtId="166" fontId="10" fillId="34" borderId="13" xfId="75" applyNumberFormat="1" applyFont="1" applyFill="1" applyBorder="1" applyAlignment="1">
      <alignment horizontal="center" vertical="center" wrapText="1"/>
      <protection/>
    </xf>
    <xf numFmtId="1" fontId="10" fillId="34" borderId="14" xfId="75" applyNumberFormat="1" applyFont="1" applyFill="1" applyBorder="1" applyAlignment="1">
      <alignment horizontal="center" vertical="center" wrapText="1"/>
      <protection/>
    </xf>
    <xf numFmtId="166" fontId="10" fillId="34" borderId="15" xfId="75" applyNumberFormat="1" applyFont="1" applyFill="1" applyBorder="1" applyAlignment="1">
      <alignment horizontal="center" vertical="center" wrapText="1"/>
      <protection/>
    </xf>
    <xf numFmtId="0" fontId="10" fillId="34" borderId="14" xfId="75" applyFont="1" applyFill="1" applyBorder="1" applyAlignment="1">
      <alignment horizontal="center" vertical="center" wrapText="1"/>
      <protection/>
    </xf>
    <xf numFmtId="0" fontId="10" fillId="34" borderId="16" xfId="75" applyFont="1" applyFill="1" applyBorder="1" applyAlignment="1">
      <alignment horizontal="center" vertical="center" wrapText="1"/>
      <protection/>
    </xf>
    <xf numFmtId="0" fontId="10" fillId="34" borderId="17" xfId="75" applyFont="1" applyFill="1" applyBorder="1" applyAlignment="1">
      <alignment horizontal="center" vertical="center" wrapText="1"/>
      <protection/>
    </xf>
    <xf numFmtId="1" fontId="12" fillId="33" borderId="18" xfId="75" applyNumberFormat="1" applyFont="1" applyFill="1" applyBorder="1" applyAlignment="1">
      <alignment horizontal="center" vertical="center" wrapText="1"/>
      <protection/>
    </xf>
    <xf numFmtId="1" fontId="12" fillId="33" borderId="19" xfId="75" applyNumberFormat="1" applyFont="1" applyFill="1" applyBorder="1" applyAlignment="1">
      <alignment horizontal="center" vertical="center" wrapText="1"/>
      <protection/>
    </xf>
    <xf numFmtId="1" fontId="12" fillId="33" borderId="20" xfId="75" applyNumberFormat="1" applyFont="1" applyFill="1" applyBorder="1" applyAlignment="1">
      <alignment horizontal="center" vertical="center" wrapText="1"/>
      <protection/>
    </xf>
    <xf numFmtId="2" fontId="12" fillId="33" borderId="19" xfId="75" applyNumberFormat="1" applyFont="1" applyFill="1" applyBorder="1" applyAlignment="1">
      <alignment horizontal="center" vertical="center" wrapText="1"/>
      <protection/>
    </xf>
    <xf numFmtId="166" fontId="12" fillId="33" borderId="20" xfId="75" applyNumberFormat="1" applyFont="1" applyFill="1" applyBorder="1" applyAlignment="1">
      <alignment horizontal="center" vertical="center" wrapText="1"/>
      <protection/>
    </xf>
    <xf numFmtId="169" fontId="12" fillId="33" borderId="21" xfId="48" applyNumberFormat="1" applyFont="1" applyFill="1" applyBorder="1" applyAlignment="1" applyProtection="1">
      <alignment horizontal="center" vertical="center" wrapText="1"/>
      <protection/>
    </xf>
    <xf numFmtId="169" fontId="12" fillId="33" borderId="22" xfId="48" applyNumberFormat="1" applyFont="1" applyFill="1" applyBorder="1" applyAlignment="1" applyProtection="1">
      <alignment horizontal="center" vertical="center" wrapText="1"/>
      <protection/>
    </xf>
    <xf numFmtId="169" fontId="13" fillId="33" borderId="20" xfId="48" applyNumberFormat="1" applyFont="1" applyFill="1" applyBorder="1" applyAlignment="1" applyProtection="1">
      <alignment horizontal="center" vertical="center" wrapText="1"/>
      <protection/>
    </xf>
    <xf numFmtId="0" fontId="10" fillId="33" borderId="23" xfId="0" applyFont="1" applyFill="1" applyBorder="1" applyAlignment="1">
      <alignment vertical="center" wrapText="1" shrinkToFit="1"/>
    </xf>
    <xf numFmtId="1" fontId="12" fillId="33" borderId="24" xfId="75" applyNumberFormat="1" applyFont="1" applyFill="1" applyBorder="1" applyAlignment="1">
      <alignment horizontal="center" vertical="center" wrapText="1"/>
      <protection/>
    </xf>
    <xf numFmtId="1" fontId="12" fillId="33" borderId="25" xfId="75" applyNumberFormat="1" applyFont="1" applyFill="1" applyBorder="1" applyAlignment="1">
      <alignment horizontal="center" vertical="center" wrapText="1"/>
      <protection/>
    </xf>
    <xf numFmtId="1" fontId="12" fillId="33" borderId="26" xfId="75" applyNumberFormat="1" applyFont="1" applyFill="1" applyBorder="1" applyAlignment="1">
      <alignment horizontal="center" vertical="center" wrapText="1"/>
      <protection/>
    </xf>
    <xf numFmtId="2" fontId="12" fillId="33" borderId="1" xfId="75" applyNumberFormat="1" applyFont="1" applyFill="1" applyBorder="1" applyAlignment="1">
      <alignment horizontal="center" vertical="center" wrapText="1"/>
      <protection/>
    </xf>
    <xf numFmtId="166" fontId="12" fillId="33" borderId="26" xfId="75" applyNumberFormat="1" applyFont="1" applyFill="1" applyBorder="1" applyAlignment="1">
      <alignment horizontal="center" vertical="center" wrapText="1"/>
      <protection/>
    </xf>
    <xf numFmtId="169" fontId="12" fillId="33" borderId="27" xfId="48" applyNumberFormat="1" applyFont="1" applyFill="1" applyBorder="1" applyAlignment="1" applyProtection="1">
      <alignment horizontal="center" vertical="center" wrapText="1"/>
      <protection/>
    </xf>
    <xf numFmtId="0" fontId="14" fillId="33" borderId="23" xfId="0" applyFont="1" applyFill="1" applyBorder="1" applyAlignment="1">
      <alignment vertical="center" wrapText="1" shrinkToFit="1"/>
    </xf>
    <xf numFmtId="1" fontId="12" fillId="33" borderId="28" xfId="75" applyNumberFormat="1" applyFont="1" applyFill="1" applyBorder="1" applyAlignment="1">
      <alignment horizontal="center" vertical="center" wrapText="1"/>
      <protection/>
    </xf>
    <xf numFmtId="1" fontId="12" fillId="33" borderId="1" xfId="75" applyNumberFormat="1" applyFont="1" applyFill="1" applyBorder="1" applyAlignment="1">
      <alignment horizontal="center" vertical="center" wrapText="1"/>
      <protection/>
    </xf>
    <xf numFmtId="1" fontId="12" fillId="33" borderId="29" xfId="75" applyNumberFormat="1" applyFont="1" applyFill="1" applyBorder="1" applyAlignment="1">
      <alignment horizontal="center" vertical="center" wrapText="1"/>
      <protection/>
    </xf>
    <xf numFmtId="166" fontId="12" fillId="33" borderId="29" xfId="75" applyNumberFormat="1" applyFont="1" applyFill="1" applyBorder="1" applyAlignment="1">
      <alignment horizontal="center" vertical="center" wrapText="1"/>
      <protection/>
    </xf>
    <xf numFmtId="1" fontId="12" fillId="33" borderId="11" xfId="75" applyNumberFormat="1" applyFont="1" applyFill="1" applyBorder="1" applyAlignment="1">
      <alignment horizontal="center" vertical="center" wrapText="1"/>
      <protection/>
    </xf>
    <xf numFmtId="1" fontId="12" fillId="33" borderId="12" xfId="75" applyNumberFormat="1" applyFont="1" applyFill="1" applyBorder="1" applyAlignment="1">
      <alignment horizontal="center" vertical="center" wrapText="1"/>
      <protection/>
    </xf>
    <xf numFmtId="1" fontId="12" fillId="33" borderId="30" xfId="75" applyNumberFormat="1" applyFont="1" applyFill="1" applyBorder="1" applyAlignment="1">
      <alignment horizontal="center" vertical="center" wrapText="1"/>
      <protection/>
    </xf>
    <xf numFmtId="1" fontId="12" fillId="33" borderId="16" xfId="75" applyNumberFormat="1" applyFont="1" applyFill="1" applyBorder="1" applyAlignment="1">
      <alignment horizontal="center" vertical="center" wrapText="1"/>
      <protection/>
    </xf>
    <xf numFmtId="1" fontId="12" fillId="33" borderId="17" xfId="75" applyNumberFormat="1" applyFont="1" applyFill="1" applyBorder="1" applyAlignment="1">
      <alignment horizontal="center" vertical="center" wrapText="1"/>
      <protection/>
    </xf>
    <xf numFmtId="2" fontId="12" fillId="33" borderId="16" xfId="75" applyNumberFormat="1" applyFont="1" applyFill="1" applyBorder="1" applyAlignment="1">
      <alignment horizontal="center" vertical="center" wrapText="1"/>
      <protection/>
    </xf>
    <xf numFmtId="166" fontId="12" fillId="33" borderId="17" xfId="75" applyNumberFormat="1" applyFont="1" applyFill="1" applyBorder="1" applyAlignment="1">
      <alignment horizontal="center" vertical="center" wrapText="1"/>
      <protection/>
    </xf>
    <xf numFmtId="1" fontId="12" fillId="0" borderId="30" xfId="75" applyNumberFormat="1" applyFont="1" applyFill="1" applyBorder="1" applyAlignment="1">
      <alignment horizontal="center" vertical="center" wrapText="1"/>
      <protection/>
    </xf>
    <xf numFmtId="169" fontId="12" fillId="33" borderId="31" xfId="48" applyNumberFormat="1" applyFont="1" applyFill="1" applyBorder="1" applyAlignment="1" applyProtection="1">
      <alignment horizontal="center" vertical="center" wrapText="1"/>
      <protection/>
    </xf>
    <xf numFmtId="169" fontId="13" fillId="33" borderId="32" xfId="48" applyNumberFormat="1" applyFont="1" applyFill="1" applyBorder="1" applyAlignment="1" applyProtection="1">
      <alignment horizontal="center" vertical="center" wrapText="1"/>
      <protection/>
    </xf>
    <xf numFmtId="1" fontId="12" fillId="33" borderId="33" xfId="75" applyNumberFormat="1" applyFont="1" applyFill="1" applyBorder="1" applyAlignment="1">
      <alignment horizontal="center" vertical="center" wrapText="1"/>
      <protection/>
    </xf>
    <xf numFmtId="166" fontId="12" fillId="33" borderId="34" xfId="75" applyNumberFormat="1" applyFont="1" applyFill="1" applyBorder="1" applyAlignment="1">
      <alignment horizontal="center" vertical="center" wrapText="1"/>
      <protection/>
    </xf>
    <xf numFmtId="0" fontId="12" fillId="0" borderId="18" xfId="75" applyFont="1" applyBorder="1" applyAlignment="1">
      <alignment horizontal="center" vertical="center"/>
      <protection/>
    </xf>
    <xf numFmtId="169" fontId="12" fillId="33" borderId="20" xfId="75" applyNumberFormat="1" applyFont="1" applyFill="1" applyBorder="1" applyAlignment="1">
      <alignment horizontal="center"/>
      <protection/>
    </xf>
    <xf numFmtId="1" fontId="12" fillId="33" borderId="35" xfId="75" applyNumberFormat="1" applyFont="1" applyFill="1" applyBorder="1" applyAlignment="1">
      <alignment horizontal="center" vertical="center" wrapText="1"/>
      <protection/>
    </xf>
    <xf numFmtId="169" fontId="12" fillId="33" borderId="1" xfId="48" applyNumberFormat="1" applyFont="1" applyFill="1" applyBorder="1" applyAlignment="1" applyProtection="1">
      <alignment horizontal="center" vertical="center" wrapText="1"/>
      <protection/>
    </xf>
    <xf numFmtId="169" fontId="12" fillId="33" borderId="29" xfId="75" applyNumberFormat="1" applyFont="1" applyFill="1" applyBorder="1" applyAlignment="1">
      <alignment horizontal="center"/>
      <protection/>
    </xf>
    <xf numFmtId="166" fontId="12" fillId="33" borderId="13" xfId="75" applyNumberFormat="1" applyFont="1" applyFill="1" applyBorder="1" applyAlignment="1">
      <alignment horizontal="center" vertical="center" wrapText="1"/>
      <protection/>
    </xf>
    <xf numFmtId="1" fontId="12" fillId="33" borderId="15" xfId="75" applyNumberFormat="1" applyFont="1" applyFill="1" applyBorder="1" applyAlignment="1">
      <alignment horizontal="center" vertical="center" wrapText="1"/>
      <protection/>
    </xf>
    <xf numFmtId="169" fontId="12" fillId="33" borderId="16" xfId="48" applyNumberFormat="1" applyFont="1" applyFill="1" applyBorder="1" applyAlignment="1" applyProtection="1">
      <alignment horizontal="center" vertical="center" wrapText="1"/>
      <protection/>
    </xf>
    <xf numFmtId="169" fontId="12" fillId="33" borderId="17" xfId="75" applyNumberFormat="1" applyFont="1" applyFill="1" applyBorder="1" applyAlignment="1">
      <alignment horizontal="center"/>
      <protection/>
    </xf>
    <xf numFmtId="169" fontId="12" fillId="33" borderId="19" xfId="48" applyNumberFormat="1" applyFont="1" applyFill="1" applyBorder="1" applyAlignment="1" applyProtection="1">
      <alignment horizontal="center" vertical="center" wrapText="1"/>
      <protection/>
    </xf>
    <xf numFmtId="169" fontId="12" fillId="33" borderId="36" xfId="48" applyNumberFormat="1" applyFont="1" applyFill="1" applyBorder="1" applyAlignment="1" applyProtection="1">
      <alignment horizontal="center" vertical="center" wrapText="1"/>
      <protection/>
    </xf>
    <xf numFmtId="169" fontId="13" fillId="33" borderId="29" xfId="48" applyNumberFormat="1" applyFont="1" applyFill="1" applyBorder="1" applyAlignment="1" applyProtection="1">
      <alignment horizontal="center" vertical="center" wrapText="1"/>
      <protection/>
    </xf>
    <xf numFmtId="169" fontId="12" fillId="33" borderId="37" xfId="48" applyNumberFormat="1" applyFont="1" applyFill="1" applyBorder="1" applyAlignment="1" applyProtection="1">
      <alignment horizontal="center" vertical="center" wrapText="1"/>
      <protection/>
    </xf>
    <xf numFmtId="169" fontId="12" fillId="33" borderId="12" xfId="48" applyNumberFormat="1" applyFont="1" applyFill="1" applyBorder="1" applyAlignment="1" applyProtection="1">
      <alignment horizontal="center" vertical="center" wrapText="1"/>
      <protection/>
    </xf>
    <xf numFmtId="169" fontId="13" fillId="33" borderId="13" xfId="48" applyNumberFormat="1" applyFont="1" applyFill="1" applyBorder="1" applyAlignment="1" applyProtection="1">
      <alignment horizontal="center" vertical="center" wrapText="1"/>
      <protection/>
    </xf>
    <xf numFmtId="169" fontId="13" fillId="33" borderId="17" xfId="48" applyNumberFormat="1" applyFont="1" applyFill="1" applyBorder="1" applyAlignment="1" applyProtection="1">
      <alignment horizontal="center" vertical="center" wrapText="1"/>
      <protection/>
    </xf>
    <xf numFmtId="0" fontId="12" fillId="0" borderId="33" xfId="75" applyFont="1" applyBorder="1" applyAlignment="1">
      <alignment horizontal="center" vertical="center"/>
      <protection/>
    </xf>
    <xf numFmtId="169" fontId="12" fillId="33" borderId="38" xfId="48" applyNumberFormat="1" applyFont="1" applyFill="1" applyBorder="1" applyAlignment="1" applyProtection="1">
      <alignment horizontal="center" vertical="center" wrapText="1"/>
      <protection/>
    </xf>
    <xf numFmtId="169" fontId="12" fillId="33" borderId="39" xfId="48" applyNumberFormat="1" applyFont="1" applyFill="1" applyBorder="1" applyAlignment="1" applyProtection="1">
      <alignment horizontal="center" vertical="center" wrapText="1"/>
      <protection/>
    </xf>
    <xf numFmtId="169" fontId="12" fillId="33" borderId="40" xfId="48" applyNumberFormat="1" applyFont="1" applyFill="1" applyBorder="1" applyAlignment="1" applyProtection="1">
      <alignment horizontal="center" vertical="center" wrapText="1"/>
      <protection/>
    </xf>
    <xf numFmtId="1" fontId="12" fillId="33" borderId="41" xfId="75" applyNumberFormat="1" applyFont="1" applyFill="1" applyBorder="1" applyAlignment="1">
      <alignment horizontal="center" vertical="center" wrapText="1"/>
      <protection/>
    </xf>
    <xf numFmtId="1" fontId="12" fillId="33" borderId="38" xfId="75" applyNumberFormat="1" applyFont="1" applyFill="1" applyBorder="1" applyAlignment="1">
      <alignment horizontal="center" vertical="center" wrapText="1"/>
      <protection/>
    </xf>
    <xf numFmtId="1" fontId="12" fillId="33" borderId="42" xfId="75" applyNumberFormat="1" applyFont="1" applyFill="1" applyBorder="1" applyAlignment="1">
      <alignment horizontal="center" vertical="center" wrapText="1"/>
      <protection/>
    </xf>
    <xf numFmtId="1" fontId="12" fillId="33" borderId="43" xfId="75" applyNumberFormat="1" applyFont="1" applyFill="1" applyBorder="1" applyAlignment="1">
      <alignment horizontal="center" vertical="center" wrapText="1"/>
      <protection/>
    </xf>
    <xf numFmtId="166" fontId="12" fillId="33" borderId="42" xfId="75" applyNumberFormat="1" applyFont="1" applyFill="1" applyBorder="1" applyAlignment="1">
      <alignment horizontal="center" vertical="center" wrapText="1"/>
      <protection/>
    </xf>
    <xf numFmtId="170" fontId="8" fillId="33" borderId="0" xfId="75" applyNumberFormat="1" applyFont="1" applyFill="1">
      <alignment/>
      <protection/>
    </xf>
    <xf numFmtId="0" fontId="10" fillId="33" borderId="23" xfId="0" applyFont="1" applyFill="1" applyBorder="1" applyAlignment="1">
      <alignment horizontal="left" vertical="center" wrapText="1" shrinkToFit="1"/>
    </xf>
    <xf numFmtId="1" fontId="12" fillId="33" borderId="36" xfId="75" applyNumberFormat="1" applyFont="1" applyFill="1" applyBorder="1" applyAlignment="1">
      <alignment horizontal="center" vertical="center" wrapText="1"/>
      <protection/>
    </xf>
    <xf numFmtId="166" fontId="12" fillId="33" borderId="35" xfId="75" applyNumberFormat="1" applyFont="1" applyFill="1" applyBorder="1" applyAlignment="1">
      <alignment horizontal="center" vertical="center" wrapText="1"/>
      <protection/>
    </xf>
    <xf numFmtId="0" fontId="14" fillId="33" borderId="23" xfId="0" applyFont="1" applyFill="1" applyBorder="1" applyAlignment="1">
      <alignment horizontal="left" vertical="center" wrapText="1" shrinkToFit="1"/>
    </xf>
    <xf numFmtId="1" fontId="12" fillId="33" borderId="14" xfId="75" applyNumberFormat="1" applyFont="1" applyFill="1" applyBorder="1" applyAlignment="1">
      <alignment horizontal="center" vertical="center" wrapText="1"/>
      <protection/>
    </xf>
    <xf numFmtId="166" fontId="12" fillId="33" borderId="15" xfId="75" applyNumberFormat="1" applyFont="1" applyFill="1" applyBorder="1" applyAlignment="1">
      <alignment horizontal="center" vertical="center" wrapText="1"/>
      <protection/>
    </xf>
    <xf numFmtId="1" fontId="12" fillId="33" borderId="44" xfId="75" applyNumberFormat="1" applyFont="1" applyFill="1" applyBorder="1" applyAlignment="1">
      <alignment horizontal="center" vertical="center" wrapText="1"/>
      <protection/>
    </xf>
    <xf numFmtId="166" fontId="12" fillId="33" borderId="44" xfId="75" applyNumberFormat="1" applyFont="1" applyFill="1" applyBorder="1" applyAlignment="1">
      <alignment horizontal="center" vertical="center" wrapText="1"/>
      <protection/>
    </xf>
    <xf numFmtId="1" fontId="12" fillId="33" borderId="45" xfId="75" applyNumberFormat="1" applyFont="1" applyFill="1" applyBorder="1" applyAlignment="1">
      <alignment horizontal="center" vertical="center" wrapText="1"/>
      <protection/>
    </xf>
    <xf numFmtId="166" fontId="12" fillId="33" borderId="32" xfId="75" applyNumberFormat="1" applyFont="1" applyFill="1" applyBorder="1" applyAlignment="1">
      <alignment horizontal="center" vertical="center" wrapText="1"/>
      <protection/>
    </xf>
    <xf numFmtId="0" fontId="12" fillId="0" borderId="20" xfId="75" applyFont="1" applyBorder="1" applyAlignment="1">
      <alignment horizontal="center" vertical="center"/>
      <protection/>
    </xf>
    <xf numFmtId="2" fontId="12" fillId="0" borderId="19" xfId="75" applyNumberFormat="1" applyFont="1" applyBorder="1" applyAlignment="1">
      <alignment horizontal="center" vertical="center"/>
      <protection/>
    </xf>
    <xf numFmtId="0" fontId="12" fillId="0" borderId="26" xfId="75" applyFont="1" applyBorder="1" applyAlignment="1">
      <alignment horizontal="center" vertical="center"/>
      <protection/>
    </xf>
    <xf numFmtId="171" fontId="15" fillId="0" borderId="28" xfId="84" applyNumberFormat="1" applyFont="1" applyFill="1" applyBorder="1" applyAlignment="1" applyProtection="1">
      <alignment horizontal="center" wrapText="1" shrinkToFit="1"/>
      <protection/>
    </xf>
    <xf numFmtId="2" fontId="12" fillId="0" borderId="1" xfId="75" applyNumberFormat="1" applyFont="1" applyBorder="1" applyAlignment="1">
      <alignment horizontal="center" vertical="center"/>
      <protection/>
    </xf>
    <xf numFmtId="0" fontId="12" fillId="0" borderId="24" xfId="75" applyFont="1" applyBorder="1" applyAlignment="1">
      <alignment horizontal="center" vertical="center"/>
      <protection/>
    </xf>
    <xf numFmtId="171" fontId="15" fillId="0" borderId="30" xfId="84" applyNumberFormat="1" applyFont="1" applyFill="1" applyBorder="1" applyAlignment="1" applyProtection="1">
      <alignment horizontal="center" wrapText="1" shrinkToFit="1"/>
      <protection/>
    </xf>
    <xf numFmtId="2" fontId="12" fillId="0" borderId="16" xfId="75" applyNumberFormat="1" applyFont="1" applyBorder="1" applyAlignment="1">
      <alignment horizontal="center" vertical="center"/>
      <protection/>
    </xf>
    <xf numFmtId="2" fontId="12" fillId="0" borderId="38" xfId="75" applyNumberFormat="1" applyFont="1" applyBorder="1" applyAlignment="1">
      <alignment horizontal="center" vertical="center"/>
      <protection/>
    </xf>
    <xf numFmtId="0" fontId="10" fillId="33" borderId="46" xfId="0" applyFont="1" applyFill="1" applyBorder="1" applyAlignment="1">
      <alignment horizontal="left" vertical="center" wrapText="1" shrinkToFit="1"/>
    </xf>
    <xf numFmtId="2" fontId="12" fillId="0" borderId="12" xfId="75" applyNumberFormat="1" applyFont="1" applyBorder="1" applyAlignment="1">
      <alignment horizontal="center" vertical="center"/>
      <protection/>
    </xf>
    <xf numFmtId="0" fontId="14" fillId="33" borderId="46" xfId="0" applyFont="1" applyFill="1" applyBorder="1" applyAlignment="1">
      <alignment horizontal="left" vertical="center" wrapText="1" shrinkToFit="1"/>
    </xf>
    <xf numFmtId="1" fontId="10" fillId="34" borderId="30" xfId="75" applyNumberFormat="1" applyFont="1" applyFill="1" applyBorder="1" applyAlignment="1">
      <alignment horizontal="center" vertical="center" wrapText="1"/>
      <protection/>
    </xf>
    <xf numFmtId="166" fontId="10" fillId="34" borderId="17" xfId="75" applyNumberFormat="1" applyFont="1" applyFill="1" applyBorder="1" applyAlignment="1">
      <alignment horizontal="center" vertical="center" wrapText="1"/>
      <protection/>
    </xf>
    <xf numFmtId="0" fontId="10" fillId="34" borderId="37" xfId="75" applyFont="1" applyFill="1" applyBorder="1" applyAlignment="1">
      <alignment horizontal="center" vertical="center" wrapText="1"/>
      <protection/>
    </xf>
    <xf numFmtId="0" fontId="10" fillId="34" borderId="13" xfId="75" applyFont="1" applyFill="1" applyBorder="1" applyAlignment="1">
      <alignment horizontal="center" vertical="center" wrapText="1"/>
      <protection/>
    </xf>
    <xf numFmtId="2" fontId="12" fillId="33" borderId="38" xfId="75" applyNumberFormat="1" applyFont="1" applyFill="1" applyBorder="1" applyAlignment="1">
      <alignment horizontal="center" vertical="center" wrapText="1"/>
      <protection/>
    </xf>
    <xf numFmtId="166" fontId="12" fillId="0" borderId="20" xfId="75" applyNumberFormat="1" applyFont="1" applyBorder="1" applyAlignment="1">
      <alignment horizontal="center" vertical="center" wrapText="1"/>
      <protection/>
    </xf>
    <xf numFmtId="1" fontId="12" fillId="33" borderId="21" xfId="75" applyNumberFormat="1" applyFont="1" applyFill="1" applyBorder="1" applyAlignment="1">
      <alignment horizontal="center" vertical="center" wrapText="1"/>
      <protection/>
    </xf>
    <xf numFmtId="167" fontId="12" fillId="33" borderId="33" xfId="75" applyNumberFormat="1" applyFont="1" applyFill="1" applyBorder="1" applyAlignment="1">
      <alignment horizontal="center" vertical="center" wrapText="1"/>
      <protection/>
    </xf>
    <xf numFmtId="166" fontId="12" fillId="0" borderId="29" xfId="75" applyNumberFormat="1" applyFont="1" applyBorder="1" applyAlignment="1">
      <alignment horizontal="center" vertical="center" wrapText="1"/>
      <protection/>
    </xf>
    <xf numFmtId="167" fontId="12" fillId="33" borderId="35" xfId="75" applyNumberFormat="1" applyFont="1" applyFill="1" applyBorder="1" applyAlignment="1">
      <alignment horizontal="center" vertical="center" wrapText="1"/>
      <protection/>
    </xf>
    <xf numFmtId="167" fontId="12" fillId="0" borderId="35" xfId="75" applyNumberFormat="1" applyFont="1" applyBorder="1" applyAlignment="1">
      <alignment horizontal="center" vertical="center" wrapText="1"/>
      <protection/>
    </xf>
    <xf numFmtId="1" fontId="12" fillId="33" borderId="37" xfId="75" applyNumberFormat="1" applyFont="1" applyFill="1" applyBorder="1" applyAlignment="1">
      <alignment horizontal="center" vertical="center" wrapText="1"/>
      <protection/>
    </xf>
    <xf numFmtId="167" fontId="12" fillId="0" borderId="47" xfId="75" applyNumberFormat="1" applyFont="1" applyBorder="1" applyAlignment="1">
      <alignment horizontal="center" vertical="center" wrapText="1"/>
      <protection/>
    </xf>
    <xf numFmtId="2" fontId="12" fillId="33" borderId="40" xfId="75" applyNumberFormat="1" applyFont="1" applyFill="1" applyBorder="1" applyAlignment="1">
      <alignment horizontal="center" vertical="center" wrapText="1"/>
      <protection/>
    </xf>
    <xf numFmtId="167" fontId="12" fillId="33" borderId="15" xfId="75" applyNumberFormat="1" applyFont="1" applyFill="1" applyBorder="1" applyAlignment="1">
      <alignment horizontal="center" vertical="center" wrapText="1"/>
      <protection/>
    </xf>
    <xf numFmtId="2" fontId="12" fillId="33" borderId="25" xfId="75" applyNumberFormat="1" applyFont="1" applyFill="1" applyBorder="1" applyAlignment="1">
      <alignment horizontal="center" vertical="center" wrapText="1"/>
      <protection/>
    </xf>
    <xf numFmtId="166" fontId="12" fillId="0" borderId="26" xfId="75" applyNumberFormat="1" applyFont="1" applyBorder="1" applyAlignment="1">
      <alignment horizontal="center" vertical="center" wrapText="1"/>
      <protection/>
    </xf>
    <xf numFmtId="1" fontId="12" fillId="33" borderId="27" xfId="75" applyNumberFormat="1" applyFont="1" applyFill="1" applyBorder="1" applyAlignment="1">
      <alignment horizontal="center" vertical="center" wrapText="1"/>
      <protection/>
    </xf>
    <xf numFmtId="167" fontId="12" fillId="33" borderId="48" xfId="75" applyNumberFormat="1" applyFont="1" applyFill="1" applyBorder="1" applyAlignment="1">
      <alignment horizontal="center" vertical="center" wrapText="1"/>
      <protection/>
    </xf>
    <xf numFmtId="0" fontId="12" fillId="33" borderId="0" xfId="0" applyFont="1" applyFill="1" applyBorder="1" applyAlignment="1">
      <alignment horizontal="left" vertical="center" wrapText="1" shrinkToFit="1"/>
    </xf>
    <xf numFmtId="1" fontId="12" fillId="33" borderId="0" xfId="75" applyNumberFormat="1" applyFont="1" applyFill="1" applyBorder="1" applyAlignment="1">
      <alignment horizontal="center" vertical="center" wrapText="1"/>
      <protection/>
    </xf>
    <xf numFmtId="2" fontId="12" fillId="33" borderId="0" xfId="75" applyNumberFormat="1" applyFont="1" applyFill="1" applyBorder="1" applyAlignment="1">
      <alignment horizontal="center" vertical="center" wrapText="1"/>
      <protection/>
    </xf>
    <xf numFmtId="166" fontId="12" fillId="33" borderId="0" xfId="75" applyNumberFormat="1" applyFont="1" applyFill="1" applyBorder="1" applyAlignment="1">
      <alignment horizontal="center" vertical="center" wrapText="1"/>
      <protection/>
    </xf>
    <xf numFmtId="167" fontId="12" fillId="33" borderId="0" xfId="75" applyNumberFormat="1" applyFont="1" applyFill="1" applyBorder="1" applyAlignment="1">
      <alignment horizontal="center" vertical="center" wrapText="1"/>
      <protection/>
    </xf>
    <xf numFmtId="168" fontId="12" fillId="33" borderId="0" xfId="48" applyFont="1" applyFill="1" applyBorder="1" applyAlignment="1" applyProtection="1">
      <alignment horizontal="center" vertical="center" wrapText="1"/>
      <protection/>
    </xf>
    <xf numFmtId="168" fontId="10" fillId="33" borderId="0" xfId="48" applyNumberFormat="1" applyFont="1" applyFill="1" applyBorder="1" applyAlignment="1" applyProtection="1">
      <alignment horizontal="center" vertical="center" wrapText="1"/>
      <protection/>
    </xf>
    <xf numFmtId="168" fontId="16" fillId="33" borderId="0" xfId="48" applyFont="1" applyFill="1" applyBorder="1" applyAlignment="1" applyProtection="1">
      <alignment horizontal="center" vertical="center" wrapText="1"/>
      <protection/>
    </xf>
    <xf numFmtId="1" fontId="12" fillId="33" borderId="49" xfId="75" applyNumberFormat="1" applyFont="1" applyFill="1" applyBorder="1" applyAlignment="1">
      <alignment horizontal="center" vertical="center" wrapText="1"/>
      <protection/>
    </xf>
    <xf numFmtId="2" fontId="12" fillId="33" borderId="50" xfId="75" applyNumberFormat="1" applyFont="1" applyFill="1" applyBorder="1" applyAlignment="1">
      <alignment horizontal="center" vertical="center" wrapText="1"/>
      <protection/>
    </xf>
    <xf numFmtId="166" fontId="12" fillId="0" borderId="51" xfId="75" applyNumberFormat="1" applyFont="1" applyBorder="1" applyAlignment="1">
      <alignment horizontal="center" vertical="center" wrapText="1"/>
      <protection/>
    </xf>
    <xf numFmtId="1" fontId="12" fillId="33" borderId="52" xfId="75" applyNumberFormat="1" applyFont="1" applyFill="1" applyBorder="1" applyAlignment="1">
      <alignment horizontal="center" vertical="center" wrapText="1"/>
      <protection/>
    </xf>
    <xf numFmtId="2" fontId="12" fillId="33" borderId="53" xfId="75" applyNumberFormat="1" applyFont="1" applyFill="1" applyBorder="1" applyAlignment="1">
      <alignment horizontal="center" vertical="center" wrapText="1"/>
      <protection/>
    </xf>
    <xf numFmtId="166" fontId="12" fillId="0" borderId="54" xfId="75" applyNumberFormat="1" applyFont="1" applyBorder="1" applyAlignment="1">
      <alignment horizontal="center" vertical="center" wrapText="1"/>
      <protection/>
    </xf>
    <xf numFmtId="166" fontId="12" fillId="33" borderId="54" xfId="75" applyNumberFormat="1" applyFont="1" applyFill="1" applyBorder="1" applyAlignment="1">
      <alignment horizontal="center" vertical="center" wrapText="1"/>
      <protection/>
    </xf>
    <xf numFmtId="1" fontId="12" fillId="33" borderId="55" xfId="75" applyNumberFormat="1" applyFont="1" applyFill="1" applyBorder="1" applyAlignment="1">
      <alignment horizontal="center" vertical="center" wrapText="1"/>
      <protection/>
    </xf>
    <xf numFmtId="166" fontId="12" fillId="33" borderId="56" xfId="75" applyNumberFormat="1" applyFont="1" applyFill="1" applyBorder="1" applyAlignment="1">
      <alignment horizontal="center" vertical="center" wrapText="1"/>
      <protection/>
    </xf>
    <xf numFmtId="1" fontId="12" fillId="33" borderId="57" xfId="75" applyNumberFormat="1" applyFont="1" applyFill="1" applyBorder="1" applyAlignment="1">
      <alignment horizontal="center" vertical="center" wrapText="1"/>
      <protection/>
    </xf>
    <xf numFmtId="2" fontId="12" fillId="33" borderId="58" xfId="75" applyNumberFormat="1" applyFont="1" applyFill="1" applyBorder="1" applyAlignment="1">
      <alignment horizontal="center" vertical="center" wrapText="1"/>
      <protection/>
    </xf>
    <xf numFmtId="166" fontId="12" fillId="33" borderId="59" xfId="75" applyNumberFormat="1" applyFont="1" applyFill="1" applyBorder="1" applyAlignment="1">
      <alignment horizontal="center" vertical="center" wrapText="1"/>
      <protection/>
    </xf>
    <xf numFmtId="0" fontId="14" fillId="33" borderId="0" xfId="0" applyFont="1" applyFill="1" applyBorder="1" applyAlignment="1">
      <alignment horizontal="left" vertical="center" wrapText="1" shrinkToFit="1"/>
    </xf>
    <xf numFmtId="166" fontId="12" fillId="0" borderId="33" xfId="75" applyNumberFormat="1" applyFont="1" applyBorder="1" applyAlignment="1">
      <alignment horizontal="center" vertical="center" wrapText="1"/>
      <protection/>
    </xf>
    <xf numFmtId="166" fontId="12" fillId="0" borderId="35" xfId="75" applyNumberFormat="1" applyFont="1" applyBorder="1" applyAlignment="1">
      <alignment horizontal="center" vertical="center" wrapText="1"/>
      <protection/>
    </xf>
    <xf numFmtId="166" fontId="12" fillId="0" borderId="17" xfId="75" applyNumberFormat="1" applyFont="1" applyBorder="1" applyAlignment="1">
      <alignment horizontal="center" vertical="center" wrapText="1"/>
      <protection/>
    </xf>
    <xf numFmtId="168" fontId="12" fillId="33" borderId="19" xfId="48" applyNumberFormat="1" applyFont="1" applyFill="1" applyBorder="1" applyAlignment="1" applyProtection="1">
      <alignment vertical="center" wrapText="1"/>
      <protection/>
    </xf>
    <xf numFmtId="168" fontId="13" fillId="33" borderId="20" xfId="48" applyFont="1" applyFill="1" applyBorder="1" applyAlignment="1" applyProtection="1">
      <alignment vertical="center" wrapText="1"/>
      <protection/>
    </xf>
    <xf numFmtId="168" fontId="12" fillId="33" borderId="1" xfId="48" applyNumberFormat="1" applyFont="1" applyFill="1" applyBorder="1" applyAlignment="1" applyProtection="1">
      <alignment vertical="center" wrapText="1"/>
      <protection/>
    </xf>
    <xf numFmtId="168" fontId="13" fillId="33" borderId="29" xfId="48" applyFont="1" applyFill="1" applyBorder="1" applyAlignment="1" applyProtection="1">
      <alignment vertical="center" wrapText="1"/>
      <protection/>
    </xf>
    <xf numFmtId="1" fontId="12" fillId="33" borderId="32" xfId="75" applyNumberFormat="1" applyFont="1" applyFill="1" applyBorder="1" applyAlignment="1">
      <alignment horizontal="center" vertical="center" wrapText="1"/>
      <protection/>
    </xf>
    <xf numFmtId="168" fontId="12" fillId="33" borderId="16" xfId="48" applyNumberFormat="1" applyFont="1" applyFill="1" applyBorder="1" applyAlignment="1" applyProtection="1">
      <alignment vertical="center" wrapText="1"/>
      <protection/>
    </xf>
    <xf numFmtId="168" fontId="13" fillId="33" borderId="17" xfId="48" applyFont="1" applyFill="1" applyBorder="1" applyAlignment="1" applyProtection="1">
      <alignment vertical="center" wrapText="1"/>
      <protection/>
    </xf>
    <xf numFmtId="1" fontId="12" fillId="0" borderId="28" xfId="75" applyNumberFormat="1" applyFont="1" applyFill="1" applyBorder="1" applyAlignment="1">
      <alignment horizontal="center" vertical="center" wrapText="1"/>
      <protection/>
    </xf>
    <xf numFmtId="1" fontId="12" fillId="0" borderId="1" xfId="75" applyNumberFormat="1" applyFont="1" applyFill="1" applyBorder="1" applyAlignment="1">
      <alignment horizontal="center" vertical="center" wrapText="1"/>
      <protection/>
    </xf>
    <xf numFmtId="1" fontId="12" fillId="0" borderId="29" xfId="75" applyNumberFormat="1" applyFont="1" applyFill="1" applyBorder="1" applyAlignment="1">
      <alignment horizontal="center" vertical="center" wrapText="1"/>
      <protection/>
    </xf>
    <xf numFmtId="2" fontId="12" fillId="0" borderId="25" xfId="75" applyNumberFormat="1" applyFont="1" applyFill="1" applyBorder="1" applyAlignment="1">
      <alignment horizontal="center" vertical="center" wrapText="1"/>
      <protection/>
    </xf>
    <xf numFmtId="166" fontId="12" fillId="0" borderId="29" xfId="75" applyNumberFormat="1" applyFont="1" applyFill="1" applyBorder="1" applyAlignment="1">
      <alignment horizontal="center" vertical="center" wrapText="1"/>
      <protection/>
    </xf>
    <xf numFmtId="1" fontId="12" fillId="0" borderId="36" xfId="75" applyNumberFormat="1" applyFont="1" applyFill="1" applyBorder="1" applyAlignment="1">
      <alignment horizontal="center" vertical="center" wrapText="1"/>
      <protection/>
    </xf>
    <xf numFmtId="167" fontId="12" fillId="0" borderId="35" xfId="75" applyNumberFormat="1" applyFont="1" applyFill="1" applyBorder="1" applyAlignment="1">
      <alignment horizontal="center" vertical="center" wrapText="1"/>
      <protection/>
    </xf>
    <xf numFmtId="167" fontId="12" fillId="0" borderId="0" xfId="75" applyNumberFormat="1" applyFont="1" applyFill="1" applyBorder="1" applyAlignment="1">
      <alignment horizontal="center" vertical="center" wrapText="1"/>
      <protection/>
    </xf>
    <xf numFmtId="168" fontId="12" fillId="33" borderId="0" xfId="48" applyFont="1" applyFill="1" applyBorder="1" applyAlignment="1" applyProtection="1">
      <alignment vertical="center" wrapText="1"/>
      <protection/>
    </xf>
    <xf numFmtId="168" fontId="12" fillId="33" borderId="0" xfId="48" applyNumberFormat="1" applyFont="1" applyFill="1" applyBorder="1" applyAlignment="1" applyProtection="1">
      <alignment vertical="center" wrapText="1"/>
      <protection/>
    </xf>
    <xf numFmtId="168" fontId="13" fillId="33" borderId="0" xfId="48" applyFont="1" applyFill="1" applyBorder="1" applyAlignment="1" applyProtection="1">
      <alignment vertical="center" wrapText="1"/>
      <protection/>
    </xf>
    <xf numFmtId="169" fontId="12" fillId="33" borderId="60" xfId="48" applyNumberFormat="1" applyFont="1" applyFill="1" applyBorder="1" applyAlignment="1" applyProtection="1">
      <alignment horizontal="center" vertical="center" wrapText="1"/>
      <protection/>
    </xf>
    <xf numFmtId="169" fontId="12" fillId="33" borderId="61" xfId="48" applyNumberFormat="1" applyFont="1" applyFill="1" applyBorder="1" applyAlignment="1" applyProtection="1">
      <alignment horizontal="center" vertical="center" wrapText="1"/>
      <protection/>
    </xf>
    <xf numFmtId="169" fontId="13" fillId="33" borderId="62" xfId="48" applyNumberFormat="1" applyFont="1" applyFill="1" applyBorder="1" applyAlignment="1" applyProtection="1">
      <alignment horizontal="center" vertical="center" wrapText="1"/>
      <protection/>
    </xf>
    <xf numFmtId="169" fontId="12" fillId="33" borderId="63" xfId="48" applyNumberFormat="1" applyFont="1" applyFill="1" applyBorder="1" applyAlignment="1" applyProtection="1">
      <alignment horizontal="center" vertical="center" wrapText="1"/>
      <protection/>
    </xf>
    <xf numFmtId="169" fontId="12" fillId="33" borderId="64" xfId="48" applyNumberFormat="1" applyFont="1" applyFill="1" applyBorder="1" applyAlignment="1" applyProtection="1">
      <alignment horizontal="center" vertical="center" wrapText="1"/>
      <protection/>
    </xf>
    <xf numFmtId="166" fontId="12" fillId="33" borderId="33" xfId="75" applyNumberFormat="1" applyFont="1" applyFill="1" applyBorder="1" applyAlignment="1">
      <alignment horizontal="center" vertical="center" wrapText="1"/>
      <protection/>
    </xf>
    <xf numFmtId="166" fontId="12" fillId="33" borderId="48" xfId="75" applyNumberFormat="1" applyFont="1" applyFill="1" applyBorder="1" applyAlignment="1">
      <alignment horizontal="center" vertical="center" wrapText="1"/>
      <protection/>
    </xf>
    <xf numFmtId="166" fontId="12" fillId="33" borderId="47" xfId="75" applyNumberFormat="1" applyFont="1" applyFill="1" applyBorder="1" applyAlignment="1">
      <alignment horizontal="center" vertical="center" wrapText="1"/>
      <protection/>
    </xf>
    <xf numFmtId="166" fontId="12" fillId="33" borderId="65" xfId="75" applyNumberFormat="1" applyFont="1" applyFill="1" applyBorder="1" applyAlignment="1">
      <alignment horizontal="center" vertical="center" wrapText="1"/>
      <protection/>
    </xf>
    <xf numFmtId="169" fontId="12" fillId="33" borderId="21" xfId="75" applyNumberFormat="1" applyFont="1" applyFill="1" applyBorder="1" applyAlignment="1">
      <alignment horizontal="center"/>
      <protection/>
    </xf>
    <xf numFmtId="169" fontId="12" fillId="33" borderId="36" xfId="75" applyNumberFormat="1" applyFont="1" applyFill="1" applyBorder="1" applyAlignment="1">
      <alignment horizontal="center"/>
      <protection/>
    </xf>
    <xf numFmtId="169" fontId="12" fillId="33" borderId="14" xfId="75" applyNumberFormat="1" applyFont="1" applyFill="1" applyBorder="1" applyAlignment="1">
      <alignment horizontal="center"/>
      <protection/>
    </xf>
    <xf numFmtId="169" fontId="12" fillId="33" borderId="14" xfId="48" applyNumberFormat="1" applyFont="1" applyFill="1" applyBorder="1" applyAlignment="1" applyProtection="1">
      <alignment horizontal="center" vertical="center" wrapText="1"/>
      <protection/>
    </xf>
    <xf numFmtId="167" fontId="12" fillId="35" borderId="66" xfId="75" applyNumberFormat="1" applyFont="1" applyFill="1" applyBorder="1" applyAlignment="1">
      <alignment horizontal="center" vertical="center" wrapText="1"/>
      <protection/>
    </xf>
    <xf numFmtId="167" fontId="12" fillId="35" borderId="67" xfId="75" applyNumberFormat="1" applyFont="1" applyFill="1" applyBorder="1" applyAlignment="1">
      <alignment horizontal="center" vertical="center" wrapText="1"/>
      <protection/>
    </xf>
    <xf numFmtId="167" fontId="12" fillId="35" borderId="68" xfId="75" applyNumberFormat="1" applyFont="1" applyFill="1" applyBorder="1" applyAlignment="1">
      <alignment horizontal="center" vertical="center" wrapText="1"/>
      <protection/>
    </xf>
    <xf numFmtId="167" fontId="12" fillId="35" borderId="69" xfId="75" applyNumberFormat="1" applyFont="1" applyFill="1" applyBorder="1" applyAlignment="1">
      <alignment horizontal="center" vertical="center" wrapText="1"/>
      <protection/>
    </xf>
    <xf numFmtId="167" fontId="12" fillId="35" borderId="70" xfId="75" applyNumberFormat="1" applyFont="1" applyFill="1" applyBorder="1" applyAlignment="1">
      <alignment horizontal="center" vertical="center" wrapText="1"/>
      <protection/>
    </xf>
    <xf numFmtId="169" fontId="12" fillId="33" borderId="54" xfId="75" applyNumberFormat="1" applyFont="1" applyFill="1" applyBorder="1" applyAlignment="1">
      <alignment horizontal="center"/>
      <protection/>
    </xf>
    <xf numFmtId="169" fontId="12" fillId="33" borderId="25" xfId="48" applyNumberFormat="1" applyFont="1" applyFill="1" applyBorder="1" applyAlignment="1" applyProtection="1">
      <alignment horizontal="center" vertical="center" wrapText="1"/>
      <protection/>
    </xf>
    <xf numFmtId="166" fontId="12" fillId="33" borderId="71" xfId="75" applyNumberFormat="1" applyFont="1" applyFill="1" applyBorder="1" applyAlignment="1">
      <alignment horizontal="center" vertical="center" wrapText="1"/>
      <protection/>
    </xf>
    <xf numFmtId="169" fontId="12" fillId="33" borderId="72" xfId="48" applyNumberFormat="1" applyFont="1" applyFill="1" applyBorder="1" applyAlignment="1" applyProtection="1">
      <alignment horizontal="center" vertical="center" wrapText="1"/>
      <protection/>
    </xf>
    <xf numFmtId="169" fontId="12" fillId="33" borderId="73" xfId="48" applyNumberFormat="1" applyFont="1" applyFill="1" applyBorder="1" applyAlignment="1" applyProtection="1">
      <alignment horizontal="center" vertical="center" wrapText="1"/>
      <protection/>
    </xf>
    <xf numFmtId="169" fontId="12" fillId="33" borderId="74" xfId="75" applyNumberFormat="1" applyFont="1" applyFill="1" applyBorder="1" applyAlignment="1">
      <alignment horizontal="center"/>
      <protection/>
    </xf>
    <xf numFmtId="169" fontId="12" fillId="33" borderId="75" xfId="48" applyNumberFormat="1" applyFont="1" applyFill="1" applyBorder="1" applyAlignment="1" applyProtection="1">
      <alignment horizontal="center" vertical="center" wrapText="1"/>
      <protection/>
    </xf>
    <xf numFmtId="169" fontId="12" fillId="33" borderId="76" xfId="75" applyNumberFormat="1" applyFont="1" applyFill="1" applyBorder="1" applyAlignment="1">
      <alignment horizontal="center"/>
      <protection/>
    </xf>
    <xf numFmtId="167" fontId="12" fillId="35" borderId="77" xfId="75" applyNumberFormat="1" applyFont="1" applyFill="1" applyBorder="1" applyAlignment="1">
      <alignment horizontal="center" vertical="center" wrapText="1"/>
      <protection/>
    </xf>
    <xf numFmtId="167" fontId="12" fillId="33" borderId="78" xfId="75" applyNumberFormat="1" applyFont="1" applyFill="1" applyBorder="1" applyAlignment="1">
      <alignment horizontal="center" vertical="center" wrapText="1"/>
      <protection/>
    </xf>
    <xf numFmtId="169" fontId="12" fillId="33" borderId="76" xfId="48" applyNumberFormat="1" applyFont="1" applyFill="1" applyBorder="1" applyAlignment="1" applyProtection="1">
      <alignment horizontal="center" vertical="center" wrapText="1"/>
      <protection/>
    </xf>
    <xf numFmtId="169" fontId="13" fillId="33" borderId="54" xfId="48" applyNumberFormat="1" applyFont="1" applyFill="1" applyBorder="1" applyAlignment="1" applyProtection="1">
      <alignment horizontal="center" vertical="center" wrapText="1"/>
      <protection/>
    </xf>
    <xf numFmtId="169" fontId="12" fillId="33" borderId="79" xfId="48" applyNumberFormat="1" applyFont="1" applyFill="1" applyBorder="1" applyAlignment="1" applyProtection="1">
      <alignment horizontal="center" vertical="center" wrapText="1"/>
      <protection/>
    </xf>
    <xf numFmtId="167" fontId="12" fillId="35" borderId="80" xfId="75" applyNumberFormat="1" applyFont="1" applyFill="1" applyBorder="1" applyAlignment="1">
      <alignment horizontal="center" vertical="center" wrapText="1"/>
      <protection/>
    </xf>
    <xf numFmtId="167" fontId="12" fillId="35" borderId="81" xfId="75" applyNumberFormat="1" applyFont="1" applyFill="1" applyBorder="1" applyAlignment="1">
      <alignment horizontal="center" vertical="center" wrapText="1"/>
      <protection/>
    </xf>
    <xf numFmtId="167" fontId="12" fillId="35" borderId="82" xfId="75" applyNumberFormat="1" applyFont="1" applyFill="1" applyBorder="1" applyAlignment="1">
      <alignment horizontal="center" vertical="center" wrapText="1"/>
      <protection/>
    </xf>
    <xf numFmtId="167" fontId="12" fillId="35" borderId="83" xfId="75" applyNumberFormat="1" applyFont="1" applyFill="1" applyBorder="1" applyAlignment="1">
      <alignment horizontal="center" vertical="center" wrapText="1"/>
      <protection/>
    </xf>
    <xf numFmtId="169" fontId="12" fillId="33" borderId="84" xfId="48" applyNumberFormat="1" applyFont="1" applyFill="1" applyBorder="1" applyAlignment="1" applyProtection="1">
      <alignment horizontal="center" vertical="center" wrapText="1"/>
      <protection/>
    </xf>
    <xf numFmtId="169" fontId="12" fillId="33" borderId="85" xfId="48" applyNumberFormat="1" applyFont="1" applyFill="1" applyBorder="1" applyAlignment="1" applyProtection="1">
      <alignment horizontal="center" vertical="center" wrapText="1"/>
      <protection/>
    </xf>
    <xf numFmtId="169" fontId="13" fillId="33" borderId="86" xfId="48" applyNumberFormat="1" applyFont="1" applyFill="1" applyBorder="1" applyAlignment="1" applyProtection="1">
      <alignment horizontal="center" vertical="center" wrapText="1"/>
      <protection/>
    </xf>
    <xf numFmtId="169" fontId="12" fillId="33" borderId="87" xfId="48" applyNumberFormat="1" applyFont="1" applyFill="1" applyBorder="1" applyAlignment="1" applyProtection="1">
      <alignment horizontal="center" vertical="center" wrapText="1"/>
      <protection/>
    </xf>
    <xf numFmtId="169" fontId="13" fillId="33" borderId="88" xfId="48" applyNumberFormat="1" applyFont="1" applyFill="1" applyBorder="1" applyAlignment="1" applyProtection="1">
      <alignment horizontal="center" vertical="center" wrapText="1"/>
      <protection/>
    </xf>
    <xf numFmtId="169" fontId="12" fillId="33" borderId="89" xfId="48" applyNumberFormat="1" applyFont="1" applyFill="1" applyBorder="1" applyAlignment="1" applyProtection="1">
      <alignment horizontal="center" vertical="center" wrapText="1"/>
      <protection/>
    </xf>
    <xf numFmtId="169" fontId="12" fillId="33" borderId="90" xfId="48" applyNumberFormat="1" applyFont="1" applyFill="1" applyBorder="1" applyAlignment="1" applyProtection="1">
      <alignment horizontal="center" vertical="center" wrapText="1"/>
      <protection/>
    </xf>
    <xf numFmtId="169" fontId="13" fillId="33" borderId="91" xfId="48" applyNumberFormat="1" applyFont="1" applyFill="1" applyBorder="1" applyAlignment="1" applyProtection="1">
      <alignment horizontal="center" vertical="center" wrapText="1"/>
      <protection/>
    </xf>
    <xf numFmtId="169" fontId="13" fillId="33" borderId="92" xfId="48" applyNumberFormat="1" applyFont="1" applyFill="1" applyBorder="1" applyAlignment="1" applyProtection="1">
      <alignment horizontal="center" vertical="center" wrapText="1"/>
      <protection/>
    </xf>
    <xf numFmtId="169" fontId="12" fillId="33" borderId="93" xfId="48" applyNumberFormat="1" applyFont="1" applyFill="1" applyBorder="1" applyAlignment="1" applyProtection="1">
      <alignment horizontal="center" vertical="center" wrapText="1"/>
      <protection/>
    </xf>
    <xf numFmtId="169" fontId="12" fillId="33" borderId="94" xfId="48" applyNumberFormat="1" applyFont="1" applyFill="1" applyBorder="1" applyAlignment="1" applyProtection="1">
      <alignment horizontal="center" vertical="center" wrapText="1"/>
      <protection/>
    </xf>
    <xf numFmtId="169" fontId="12" fillId="33" borderId="95" xfId="48" applyNumberFormat="1" applyFont="1" applyFill="1" applyBorder="1" applyAlignment="1" applyProtection="1">
      <alignment horizontal="center" vertical="center" wrapText="1"/>
      <protection/>
    </xf>
    <xf numFmtId="169" fontId="12" fillId="33" borderId="96" xfId="48" applyNumberFormat="1" applyFont="1" applyFill="1" applyBorder="1" applyAlignment="1" applyProtection="1">
      <alignment horizontal="center" vertical="center" wrapText="1"/>
      <protection/>
    </xf>
    <xf numFmtId="169" fontId="13" fillId="33" borderId="97" xfId="48" applyNumberFormat="1" applyFont="1" applyFill="1" applyBorder="1" applyAlignment="1" applyProtection="1">
      <alignment horizontal="center" vertical="center" wrapText="1"/>
      <protection/>
    </xf>
    <xf numFmtId="169" fontId="13" fillId="33" borderId="98" xfId="48" applyNumberFormat="1" applyFont="1" applyFill="1" applyBorder="1" applyAlignment="1" applyProtection="1">
      <alignment horizontal="center" vertical="center" wrapText="1"/>
      <protection/>
    </xf>
    <xf numFmtId="169" fontId="12" fillId="33" borderId="81" xfId="48" applyNumberFormat="1" applyFont="1" applyFill="1" applyBorder="1" applyAlignment="1" applyProtection="1">
      <alignment horizontal="center" vertical="center" wrapText="1"/>
      <protection/>
    </xf>
    <xf numFmtId="166" fontId="12" fillId="35" borderId="79" xfId="75" applyNumberFormat="1" applyFont="1" applyFill="1" applyBorder="1" applyAlignment="1">
      <alignment horizontal="center" vertical="center" wrapText="1"/>
      <protection/>
    </xf>
    <xf numFmtId="166" fontId="12" fillId="35" borderId="60" xfId="75" applyNumberFormat="1" applyFont="1" applyFill="1" applyBorder="1" applyAlignment="1">
      <alignment horizontal="center" vertical="center" wrapText="1"/>
      <protection/>
    </xf>
    <xf numFmtId="166" fontId="12" fillId="35" borderId="66" xfId="75" applyNumberFormat="1" applyFont="1" applyFill="1" applyBorder="1" applyAlignment="1">
      <alignment horizontal="center" vertical="center" wrapText="1"/>
      <protection/>
    </xf>
    <xf numFmtId="166" fontId="12" fillId="35" borderId="67" xfId="75" applyNumberFormat="1" applyFont="1" applyFill="1" applyBorder="1" applyAlignment="1">
      <alignment horizontal="center" vertical="center" wrapText="1"/>
      <protection/>
    </xf>
    <xf numFmtId="166" fontId="12" fillId="35" borderId="68" xfId="75" applyNumberFormat="1" applyFont="1" applyFill="1" applyBorder="1" applyAlignment="1">
      <alignment horizontal="center" vertical="center" wrapText="1"/>
      <protection/>
    </xf>
    <xf numFmtId="166" fontId="12" fillId="35" borderId="69" xfId="75" applyNumberFormat="1" applyFont="1" applyFill="1" applyBorder="1" applyAlignment="1">
      <alignment horizontal="center" vertical="center" wrapText="1"/>
      <protection/>
    </xf>
    <xf numFmtId="166" fontId="12" fillId="35" borderId="70" xfId="75" applyNumberFormat="1" applyFont="1" applyFill="1" applyBorder="1" applyAlignment="1">
      <alignment horizontal="center" vertical="center" wrapText="1"/>
      <protection/>
    </xf>
    <xf numFmtId="169" fontId="12" fillId="33" borderId="43" xfId="48" applyNumberFormat="1" applyFont="1" applyFill="1" applyBorder="1" applyAlignment="1" applyProtection="1">
      <alignment horizontal="center" vertical="center" wrapText="1"/>
      <protection/>
    </xf>
    <xf numFmtId="168" fontId="12" fillId="33" borderId="21" xfId="48" applyFont="1" applyFill="1" applyBorder="1" applyAlignment="1" applyProtection="1">
      <alignment vertical="center" wrapText="1"/>
      <protection/>
    </xf>
    <xf numFmtId="168" fontId="12" fillId="33" borderId="36" xfId="48" applyFont="1" applyFill="1" applyBorder="1" applyAlignment="1" applyProtection="1">
      <alignment vertical="center" wrapText="1"/>
      <protection/>
    </xf>
    <xf numFmtId="168" fontId="12" fillId="33" borderId="14" xfId="48" applyFont="1" applyFill="1" applyBorder="1" applyAlignment="1" applyProtection="1">
      <alignment vertical="center" wrapText="1"/>
      <protection/>
    </xf>
    <xf numFmtId="166" fontId="12" fillId="35" borderId="90" xfId="75" applyNumberFormat="1" applyFont="1" applyFill="1" applyBorder="1" applyAlignment="1">
      <alignment horizontal="center" vertical="center" wrapText="1"/>
      <protection/>
    </xf>
    <xf numFmtId="166" fontId="12" fillId="35" borderId="94" xfId="75" applyNumberFormat="1" applyFont="1" applyFill="1" applyBorder="1" applyAlignment="1">
      <alignment horizontal="center" vertical="center" wrapText="1"/>
      <protection/>
    </xf>
    <xf numFmtId="166" fontId="12" fillId="35" borderId="85" xfId="75" applyNumberFormat="1" applyFont="1" applyFill="1" applyBorder="1" applyAlignment="1">
      <alignment horizontal="center" vertical="center" wrapText="1"/>
      <protection/>
    </xf>
    <xf numFmtId="166" fontId="12" fillId="35" borderId="96" xfId="75" applyNumberFormat="1" applyFont="1" applyFill="1" applyBorder="1" applyAlignment="1">
      <alignment horizontal="center" vertical="center" wrapText="1"/>
      <protection/>
    </xf>
    <xf numFmtId="168" fontId="13" fillId="33" borderId="54" xfId="48" applyFont="1" applyFill="1" applyBorder="1" applyAlignment="1" applyProtection="1">
      <alignment vertical="center" wrapText="1"/>
      <protection/>
    </xf>
    <xf numFmtId="168" fontId="12" fillId="33" borderId="12" xfId="48" applyNumberFormat="1" applyFont="1" applyFill="1" applyBorder="1" applyAlignment="1" applyProtection="1">
      <alignment vertical="center" wrapText="1"/>
      <protection/>
    </xf>
    <xf numFmtId="168" fontId="12" fillId="33" borderId="25" xfId="48" applyNumberFormat="1" applyFont="1" applyFill="1" applyBorder="1" applyAlignment="1" applyProtection="1">
      <alignment vertical="center" wrapText="1"/>
      <protection/>
    </xf>
    <xf numFmtId="168" fontId="12" fillId="33" borderId="79" xfId="48" applyNumberFormat="1" applyFont="1" applyFill="1" applyBorder="1" applyAlignment="1" applyProtection="1">
      <alignment vertical="center" wrapText="1"/>
      <protection/>
    </xf>
    <xf numFmtId="168" fontId="12" fillId="33" borderId="76" xfId="48" applyFont="1" applyFill="1" applyBorder="1" applyAlignment="1" applyProtection="1">
      <alignment vertical="center" wrapText="1"/>
      <protection/>
    </xf>
    <xf numFmtId="167" fontId="12" fillId="35" borderId="99" xfId="75" applyNumberFormat="1" applyFont="1" applyFill="1" applyBorder="1" applyAlignment="1">
      <alignment horizontal="center" vertical="center" wrapText="1"/>
      <protection/>
    </xf>
    <xf numFmtId="167" fontId="12" fillId="35" borderId="100" xfId="75" applyNumberFormat="1" applyFont="1" applyFill="1" applyBorder="1" applyAlignment="1">
      <alignment horizontal="center" vertical="center" wrapText="1"/>
      <protection/>
    </xf>
    <xf numFmtId="167" fontId="12" fillId="35" borderId="101" xfId="75" applyNumberFormat="1" applyFont="1" applyFill="1" applyBorder="1" applyAlignment="1">
      <alignment horizontal="center" vertical="center" wrapText="1"/>
      <protection/>
    </xf>
    <xf numFmtId="167" fontId="12" fillId="35" borderId="102" xfId="75" applyNumberFormat="1" applyFont="1" applyFill="1" applyBorder="1" applyAlignment="1">
      <alignment horizontal="center" vertical="center" wrapText="1"/>
      <protection/>
    </xf>
    <xf numFmtId="0" fontId="12" fillId="33" borderId="0" xfId="75" applyFont="1" applyFill="1" applyAlignment="1">
      <alignment wrapText="1"/>
      <protection/>
    </xf>
    <xf numFmtId="0" fontId="17" fillId="33" borderId="0" xfId="75" applyFont="1" applyFill="1" applyBorder="1" applyAlignment="1">
      <alignment horizontal="left"/>
      <protection/>
    </xf>
    <xf numFmtId="0" fontId="18" fillId="33" borderId="0" xfId="75" applyFont="1" applyFill="1" applyBorder="1">
      <alignment/>
      <protection/>
    </xf>
    <xf numFmtId="0" fontId="19" fillId="33" borderId="0" xfId="75" applyFont="1" applyFill="1" applyBorder="1" applyAlignment="1">
      <alignment horizontal="left" wrapText="1"/>
      <protection/>
    </xf>
    <xf numFmtId="0" fontId="20" fillId="33" borderId="0" xfId="75" applyFont="1" applyFill="1" applyBorder="1">
      <alignment/>
      <protection/>
    </xf>
    <xf numFmtId="0" fontId="10" fillId="33" borderId="0" xfId="75" applyFont="1" applyFill="1" applyAlignment="1">
      <alignment wrapText="1"/>
      <protection/>
    </xf>
    <xf numFmtId="0" fontId="12" fillId="0" borderId="0" xfId="75" applyFont="1">
      <alignment/>
      <protection/>
    </xf>
    <xf numFmtId="0" fontId="12" fillId="33" borderId="0" xfId="75" applyFont="1" applyFill="1" applyAlignment="1">
      <alignment horizontal="left"/>
      <protection/>
    </xf>
    <xf numFmtId="0" fontId="12" fillId="0" borderId="0" xfId="75" applyFont="1" applyAlignment="1">
      <alignment wrapText="1"/>
      <protection/>
    </xf>
    <xf numFmtId="0" fontId="12" fillId="33" borderId="0" xfId="75" applyFont="1" applyFill="1">
      <alignment/>
      <protection/>
    </xf>
    <xf numFmtId="1" fontId="12" fillId="33" borderId="0" xfId="75" applyNumberFormat="1" applyFont="1" applyFill="1">
      <alignment/>
      <protection/>
    </xf>
    <xf numFmtId="166" fontId="12" fillId="33" borderId="0" xfId="75" applyNumberFormat="1" applyFont="1" applyFill="1">
      <alignment/>
      <protection/>
    </xf>
    <xf numFmtId="167" fontId="12" fillId="33" borderId="0" xfId="75" applyNumberFormat="1" applyFont="1" applyFill="1">
      <alignment/>
      <protection/>
    </xf>
    <xf numFmtId="0" fontId="12" fillId="33" borderId="0" xfId="75" applyFont="1" applyFill="1" applyBorder="1">
      <alignment/>
      <protection/>
    </xf>
    <xf numFmtId="1" fontId="12" fillId="33" borderId="0" xfId="75" applyNumberFormat="1" applyFont="1" applyFill="1" applyBorder="1">
      <alignment/>
      <protection/>
    </xf>
    <xf numFmtId="166" fontId="12" fillId="33" borderId="0" xfId="75" applyNumberFormat="1" applyFont="1" applyFill="1" applyBorder="1">
      <alignment/>
      <protection/>
    </xf>
    <xf numFmtId="167" fontId="22" fillId="33" borderId="0" xfId="75" applyNumberFormat="1" applyFont="1" applyFill="1" applyBorder="1">
      <alignment/>
      <protection/>
    </xf>
    <xf numFmtId="1" fontId="18" fillId="33" borderId="0" xfId="75" applyNumberFormat="1" applyFont="1" applyFill="1" applyBorder="1">
      <alignment/>
      <protection/>
    </xf>
    <xf numFmtId="166" fontId="18" fillId="33" borderId="0" xfId="75" applyNumberFormat="1" applyFont="1" applyFill="1" applyBorder="1">
      <alignment/>
      <protection/>
    </xf>
    <xf numFmtId="0" fontId="22" fillId="33" borderId="0" xfId="75" applyFont="1" applyFill="1" applyBorder="1">
      <alignment/>
      <protection/>
    </xf>
    <xf numFmtId="166" fontId="22" fillId="33" borderId="0" xfId="75" applyNumberFormat="1" applyFont="1" applyFill="1" applyBorder="1">
      <alignment/>
      <protection/>
    </xf>
    <xf numFmtId="0" fontId="18" fillId="33" borderId="0" xfId="75" applyFont="1" applyFill="1" applyBorder="1" applyAlignment="1">
      <alignment horizontal="right"/>
      <protection/>
    </xf>
    <xf numFmtId="1" fontId="18" fillId="33" borderId="0" xfId="75" applyNumberFormat="1" applyFont="1" applyFill="1" applyBorder="1" applyAlignment="1">
      <alignment horizontal="right"/>
      <protection/>
    </xf>
    <xf numFmtId="166" fontId="18" fillId="33" borderId="0" xfId="75" applyNumberFormat="1" applyFont="1" applyFill="1" applyBorder="1" applyAlignment="1">
      <alignment horizontal="right"/>
      <protection/>
    </xf>
    <xf numFmtId="167" fontId="22" fillId="33" borderId="0" xfId="75" applyNumberFormat="1" applyFont="1" applyFill="1" applyBorder="1" applyAlignment="1">
      <alignment horizontal="right"/>
      <protection/>
    </xf>
    <xf numFmtId="0" fontId="12" fillId="33" borderId="0" xfId="75" applyFont="1" applyFill="1" applyBorder="1" applyAlignment="1">
      <alignment horizontal="left" wrapText="1"/>
      <protection/>
    </xf>
    <xf numFmtId="0" fontId="24" fillId="33" borderId="0" xfId="75" applyFont="1" applyFill="1">
      <alignment/>
      <protection/>
    </xf>
    <xf numFmtId="1" fontId="24" fillId="33" borderId="0" xfId="75" applyNumberFormat="1" applyFont="1" applyFill="1">
      <alignment/>
      <protection/>
    </xf>
    <xf numFmtId="166" fontId="24" fillId="33" borderId="0" xfId="75" applyNumberFormat="1" applyFont="1" applyFill="1">
      <alignment/>
      <protection/>
    </xf>
    <xf numFmtId="167" fontId="24" fillId="33" borderId="0" xfId="75" applyNumberFormat="1" applyFont="1" applyFill="1">
      <alignment/>
      <protection/>
    </xf>
    <xf numFmtId="0" fontId="12" fillId="36" borderId="0" xfId="75" applyFont="1" applyFill="1">
      <alignment/>
      <protection/>
    </xf>
    <xf numFmtId="1" fontId="12" fillId="0" borderId="0" xfId="75" applyNumberFormat="1" applyFont="1">
      <alignment/>
      <protection/>
    </xf>
    <xf numFmtId="166" fontId="12" fillId="0" borderId="0" xfId="75" applyNumberFormat="1" applyFont="1">
      <alignment/>
      <protection/>
    </xf>
    <xf numFmtId="167" fontId="12" fillId="0" borderId="0" xfId="75" applyNumberFormat="1" applyFont="1">
      <alignment/>
      <protection/>
    </xf>
    <xf numFmtId="167" fontId="12" fillId="33" borderId="0" xfId="75" applyNumberFormat="1" applyFont="1" applyFill="1" applyBorder="1">
      <alignment/>
      <protection/>
    </xf>
    <xf numFmtId="0" fontId="12" fillId="33" borderId="0" xfId="75" applyFont="1" applyFill="1" applyBorder="1" applyAlignment="1">
      <alignment horizontal="right" vertical="top" wrapText="1"/>
      <protection/>
    </xf>
    <xf numFmtId="171" fontId="15" fillId="0" borderId="103" xfId="84" applyNumberFormat="1" applyFont="1" applyFill="1" applyBorder="1" applyAlignment="1" applyProtection="1">
      <alignment horizontal="center" vertical="center" wrapText="1" shrinkToFit="1"/>
      <protection/>
    </xf>
    <xf numFmtId="0" fontId="26" fillId="33" borderId="0" xfId="45" applyFont="1" applyFill="1" applyBorder="1" applyAlignment="1">
      <alignment horizontal="left"/>
    </xf>
    <xf numFmtId="0" fontId="27" fillId="33" borderId="104" xfId="45" applyFont="1" applyFill="1" applyBorder="1" applyAlignment="1">
      <alignment vertical="center" wrapText="1" shrinkToFit="1"/>
    </xf>
    <xf numFmtId="0" fontId="22" fillId="33" borderId="0" xfId="75" applyFont="1" applyFill="1" applyBorder="1" applyAlignment="1">
      <alignment wrapText="1"/>
      <protection/>
    </xf>
    <xf numFmtId="0" fontId="12" fillId="33" borderId="0" xfId="75" applyFont="1" applyFill="1" applyBorder="1" applyAlignment="1">
      <alignment wrapText="1"/>
      <protection/>
    </xf>
    <xf numFmtId="0" fontId="18" fillId="33" borderId="0" xfId="75" applyFont="1" applyFill="1">
      <alignment/>
      <protection/>
    </xf>
    <xf numFmtId="0" fontId="27" fillId="33" borderId="104" xfId="45" applyFont="1" applyFill="1" applyBorder="1" applyAlignment="1">
      <alignment horizontal="left" vertical="center" wrapText="1" shrinkToFit="1"/>
    </xf>
    <xf numFmtId="0" fontId="27" fillId="33" borderId="50" xfId="45" applyFont="1" applyFill="1" applyBorder="1" applyAlignment="1">
      <alignment horizontal="left" vertical="center" wrapText="1" shrinkToFit="1"/>
    </xf>
    <xf numFmtId="0" fontId="12" fillId="33" borderId="0" xfId="75" applyFont="1" applyFill="1" applyBorder="1" applyAlignment="1">
      <alignment horizontal="right" vertical="top" wrapText="1"/>
      <protection/>
    </xf>
    <xf numFmtId="0" fontId="25" fillId="33" borderId="0" xfId="75" applyFont="1" applyFill="1" applyBorder="1">
      <alignment/>
      <protection/>
    </xf>
    <xf numFmtId="0" fontId="21" fillId="33" borderId="0" xfId="45" applyNumberFormat="1" applyFont="1" applyFill="1" applyBorder="1" applyAlignment="1" applyProtection="1">
      <alignment horizontal="right" vertical="top" wrapText="1"/>
      <protection/>
    </xf>
    <xf numFmtId="0" fontId="22" fillId="33" borderId="0" xfId="75" applyFont="1" applyFill="1" applyBorder="1" applyAlignment="1">
      <alignment horizontal="right"/>
      <protection/>
    </xf>
    <xf numFmtId="0" fontId="12" fillId="33" borderId="0" xfId="75" applyFont="1" applyFill="1" applyBorder="1" applyAlignment="1">
      <alignment horizontal="left" wrapText="1"/>
      <protection/>
    </xf>
    <xf numFmtId="0" fontId="10" fillId="33" borderId="0" xfId="75" applyFont="1" applyFill="1" applyBorder="1" applyAlignment="1">
      <alignment horizontal="left" wrapText="1"/>
      <protection/>
    </xf>
    <xf numFmtId="0" fontId="12" fillId="33" borderId="0" xfId="75" applyFont="1" applyFill="1" applyBorder="1" applyAlignment="1">
      <alignment horizontal="right" wrapText="1"/>
      <protection/>
    </xf>
    <xf numFmtId="0" fontId="10" fillId="34" borderId="105" xfId="75" applyFont="1" applyFill="1" applyBorder="1" applyAlignment="1">
      <alignment horizontal="center" vertical="center" wrapText="1"/>
      <protection/>
    </xf>
    <xf numFmtId="0" fontId="10" fillId="34" borderId="106" xfId="75" applyFont="1" applyFill="1" applyBorder="1" applyAlignment="1">
      <alignment horizontal="center" vertical="center" textRotation="90" wrapText="1"/>
      <protection/>
    </xf>
    <xf numFmtId="0" fontId="10" fillId="34" borderId="107" xfId="75" applyFont="1" applyFill="1" applyBorder="1" applyAlignment="1">
      <alignment horizontal="center" vertical="center" textRotation="90" wrapText="1"/>
      <protection/>
    </xf>
    <xf numFmtId="0" fontId="10" fillId="34" borderId="34" xfId="75" applyFont="1" applyFill="1" applyBorder="1" applyAlignment="1">
      <alignment horizontal="center" vertical="center" textRotation="90" wrapText="1"/>
      <protection/>
    </xf>
    <xf numFmtId="0" fontId="10" fillId="34" borderId="108" xfId="75" applyFont="1" applyFill="1" applyBorder="1" applyAlignment="1">
      <alignment horizontal="center" vertical="center" wrapText="1"/>
      <protection/>
    </xf>
    <xf numFmtId="0" fontId="12" fillId="33" borderId="109" xfId="0" applyFont="1" applyFill="1" applyBorder="1" applyAlignment="1">
      <alignment horizontal="left" vertical="top" wrapText="1" shrinkToFit="1"/>
    </xf>
    <xf numFmtId="167" fontId="10" fillId="34" borderId="110" xfId="75" applyNumberFormat="1" applyFont="1" applyFill="1" applyBorder="1" applyAlignment="1">
      <alignment horizontal="center" vertical="center" wrapText="1"/>
      <protection/>
    </xf>
    <xf numFmtId="0" fontId="10" fillId="34" borderId="111" xfId="75" applyFont="1" applyFill="1" applyBorder="1" applyAlignment="1">
      <alignment horizontal="center" vertical="center" wrapText="1"/>
      <protection/>
    </xf>
    <xf numFmtId="0" fontId="10" fillId="34" borderId="50" xfId="75" applyFont="1" applyFill="1" applyBorder="1" applyAlignment="1">
      <alignment horizontal="center" vertical="center" wrapText="1"/>
      <protection/>
    </xf>
    <xf numFmtId="0" fontId="10" fillId="34" borderId="51" xfId="75" applyFont="1" applyFill="1" applyBorder="1" applyAlignment="1">
      <alignment horizontal="center" vertical="center" wrapText="1"/>
      <protection/>
    </xf>
    <xf numFmtId="0" fontId="12" fillId="33" borderId="58" xfId="0" applyFont="1" applyFill="1" applyBorder="1" applyAlignment="1">
      <alignment horizontal="left" vertical="top" wrapText="1" shrinkToFit="1"/>
    </xf>
    <xf numFmtId="0" fontId="20" fillId="33" borderId="0" xfId="75" applyFont="1" applyFill="1" applyBorder="1">
      <alignment/>
      <protection/>
    </xf>
    <xf numFmtId="0" fontId="10" fillId="34" borderId="41" xfId="75" applyFont="1" applyFill="1" applyBorder="1" applyAlignment="1">
      <alignment horizontal="center" vertical="center" textRotation="90" wrapText="1"/>
      <protection/>
    </xf>
    <xf numFmtId="0" fontId="10" fillId="34" borderId="38" xfId="75" applyFont="1" applyFill="1" applyBorder="1" applyAlignment="1">
      <alignment horizontal="center" vertical="center" textRotation="90" wrapText="1"/>
      <protection/>
    </xf>
    <xf numFmtId="0" fontId="10" fillId="34" borderId="44" xfId="75" applyFont="1" applyFill="1" applyBorder="1" applyAlignment="1">
      <alignment horizontal="center" vertical="center" textRotation="90" wrapText="1"/>
      <protection/>
    </xf>
    <xf numFmtId="0" fontId="10" fillId="34" borderId="112" xfId="75" applyFont="1" applyFill="1" applyBorder="1" applyAlignment="1">
      <alignment horizontal="center" vertical="center" wrapText="1"/>
      <protection/>
    </xf>
    <xf numFmtId="0" fontId="12" fillId="33" borderId="109" xfId="0" applyFont="1" applyFill="1" applyBorder="1" applyAlignment="1">
      <alignment horizontal="left" vertical="center" wrapText="1" shrinkToFit="1"/>
    </xf>
    <xf numFmtId="0" fontId="12" fillId="33" borderId="0" xfId="75" applyFont="1" applyFill="1" applyBorder="1" applyAlignment="1">
      <alignment horizontal="right"/>
      <protection/>
    </xf>
    <xf numFmtId="0" fontId="23" fillId="33" borderId="0" xfId="75" applyFont="1" applyFill="1" applyBorder="1" applyAlignment="1">
      <alignment horizontal="left" wrapText="1"/>
      <protection/>
    </xf>
    <xf numFmtId="0" fontId="22" fillId="33" borderId="113" xfId="75" applyFont="1" applyFill="1" applyBorder="1" applyAlignment="1">
      <alignment horizontal="right" wrapText="1"/>
      <protection/>
    </xf>
    <xf numFmtId="0" fontId="12" fillId="33" borderId="58" xfId="0" applyFont="1" applyFill="1" applyBorder="1" applyAlignment="1">
      <alignment horizontal="left" vertical="center" wrapText="1" shrinkToFit="1"/>
    </xf>
    <xf numFmtId="0" fontId="12" fillId="33" borderId="113" xfId="75" applyFont="1" applyFill="1" applyBorder="1" applyAlignment="1">
      <alignment horizontal="right" wrapText="1"/>
      <protection/>
    </xf>
  </cellXfs>
  <cellStyles count="75">
    <cellStyle name="Normal" xfId="0"/>
    <cellStyle name="0,0&#13;&#10;NA&#13;&#10;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Euro" xfId="34"/>
    <cellStyle name="hjj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Hyperlink" xfId="45"/>
    <cellStyle name="Гиперссылка 2" xfId="46"/>
    <cellStyle name="Гиперссылка 3" xfId="47"/>
    <cellStyle name="Currency" xfId="48"/>
    <cellStyle name="Currency [0]" xfId="49"/>
    <cellStyle name="Заголовок 1" xfId="50"/>
    <cellStyle name="Заголовок 2" xfId="51"/>
    <cellStyle name="Заголовок 3" xfId="52"/>
    <cellStyle name="Заголовок 4" xfId="53"/>
    <cellStyle name="Итог" xfId="54"/>
    <cellStyle name="Контрольная ячейка" xfId="55"/>
    <cellStyle name="Название" xfId="56"/>
    <cellStyle name="Нейтральный" xfId="57"/>
    <cellStyle name="Обычный 2" xfId="58"/>
    <cellStyle name="Обычный 2 2" xfId="59"/>
    <cellStyle name="Обычный 2 2 2" xfId="60"/>
    <cellStyle name="Обычный 2 2_Прайс лист на КВ ISOBOX" xfId="61"/>
    <cellStyle name="Обычный 2 3" xfId="62"/>
    <cellStyle name="Обычный 2 3 2" xfId="63"/>
    <cellStyle name="Обычный 2 4" xfId="64"/>
    <cellStyle name="Обычный 2 8" xfId="65"/>
    <cellStyle name="Обычный 2_09-03-19 Зоны ответсвенности заводов" xfId="66"/>
    <cellStyle name="Обычный 3" xfId="67"/>
    <cellStyle name="Обычный 3 2" xfId="68"/>
    <cellStyle name="Обычный 3 3" xfId="69"/>
    <cellStyle name="Обычный 3_Прайс лист на КВ ISOBOX" xfId="70"/>
    <cellStyle name="Обычный 4" xfId="71"/>
    <cellStyle name="Обычный 5" xfId="72"/>
    <cellStyle name="Обычный 5 2" xfId="73"/>
    <cellStyle name="Обычный 8" xfId="74"/>
    <cellStyle name="Обычный_06-05-01 ПРАЙС-ЛИСТ АКСИ" xfId="75"/>
    <cellStyle name="Followed Hyperlink" xfId="76"/>
    <cellStyle name="Плохой" xfId="77"/>
    <cellStyle name="Пояснение" xfId="78"/>
    <cellStyle name="Примечание" xfId="79"/>
    <cellStyle name="Percent" xfId="80"/>
    <cellStyle name="Связанная ячейка" xfId="81"/>
    <cellStyle name="Стиль 1" xfId="82"/>
    <cellStyle name="Текст предупреждения" xfId="83"/>
    <cellStyle name="Comma" xfId="84"/>
    <cellStyle name="Comma [0]" xfId="85"/>
    <cellStyle name="Финансовый 2" xfId="86"/>
    <cellStyle name="Финансовый 2 2" xfId="87"/>
    <cellStyle name="Хороший" xfId="8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161925</xdr:colOff>
      <xdr:row>0</xdr:row>
      <xdr:rowOff>57150</xdr:rowOff>
    </xdr:from>
    <xdr:to>
      <xdr:col>13</xdr:col>
      <xdr:colOff>762000</xdr:colOff>
      <xdr:row>3</xdr:row>
      <xdr:rowOff>238125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58900" y="57150"/>
          <a:ext cx="3429000" cy="866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161925</xdr:colOff>
      <xdr:row>0</xdr:row>
      <xdr:rowOff>57150</xdr:rowOff>
    </xdr:from>
    <xdr:to>
      <xdr:col>13</xdr:col>
      <xdr:colOff>762000</xdr:colOff>
      <xdr:row>3</xdr:row>
      <xdr:rowOff>238125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58900" y="57150"/>
          <a:ext cx="3429000" cy="866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161925</xdr:colOff>
      <xdr:row>0</xdr:row>
      <xdr:rowOff>47625</xdr:rowOff>
    </xdr:from>
    <xdr:to>
      <xdr:col>13</xdr:col>
      <xdr:colOff>762000</xdr:colOff>
      <xdr:row>4</xdr:row>
      <xdr:rowOff>28575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58900" y="47625"/>
          <a:ext cx="3619500" cy="895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161925</xdr:colOff>
      <xdr:row>0</xdr:row>
      <xdr:rowOff>47625</xdr:rowOff>
    </xdr:from>
    <xdr:to>
      <xdr:col>13</xdr:col>
      <xdr:colOff>762000</xdr:colOff>
      <xdr:row>4</xdr:row>
      <xdr:rowOff>28575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58900" y="47625"/>
          <a:ext cx="3324225" cy="895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28575</xdr:colOff>
      <xdr:row>0</xdr:row>
      <xdr:rowOff>47625</xdr:rowOff>
    </xdr:from>
    <xdr:to>
      <xdr:col>13</xdr:col>
      <xdr:colOff>695325</xdr:colOff>
      <xdr:row>4</xdr:row>
      <xdr:rowOff>9525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925550" y="47625"/>
          <a:ext cx="3533775" cy="876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161925</xdr:colOff>
      <xdr:row>0</xdr:row>
      <xdr:rowOff>47625</xdr:rowOff>
    </xdr:from>
    <xdr:to>
      <xdr:col>13</xdr:col>
      <xdr:colOff>762000</xdr:colOff>
      <xdr:row>4</xdr:row>
      <xdr:rowOff>28575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58900" y="47625"/>
          <a:ext cx="3619500" cy="895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ales@ekover.ru" TargetMode="External" /><Relationship Id="rId2" Type="http://schemas.openxmlformats.org/officeDocument/2006/relationships/hyperlink" Target="http://www.ekover.ru/" TargetMode="External" /><Relationship Id="rId3" Type="http://schemas.openxmlformats.org/officeDocument/2006/relationships/hyperlink" Target="http://www.ekover.ru/produkciya/13497/13494/" TargetMode="External" /><Relationship Id="rId4" Type="http://schemas.openxmlformats.org/officeDocument/2006/relationships/hyperlink" Target="http://www.ekover.ru/produkciya/13497/13495/" TargetMode="External" /><Relationship Id="rId5" Type="http://schemas.openxmlformats.org/officeDocument/2006/relationships/hyperlink" Target="http://www.ekover.ru/produkciya/13497/13495/" TargetMode="External" /><Relationship Id="rId6" Type="http://schemas.openxmlformats.org/officeDocument/2006/relationships/hyperlink" Target="http://www.ekover.ru/produkciya/13497/13495/" TargetMode="External" /><Relationship Id="rId7" Type="http://schemas.openxmlformats.org/officeDocument/2006/relationships/hyperlink" Target="http://www.ekover.ru/produkciya/13497/13496/" TargetMode="External" /><Relationship Id="rId8" Type="http://schemas.openxmlformats.org/officeDocument/2006/relationships/hyperlink" Target="http://www.ekover.ru/produkciya/13497/13496/" TargetMode="External" /><Relationship Id="rId9" Type="http://schemas.openxmlformats.org/officeDocument/2006/relationships/hyperlink" Target="http://www.ekover.ru/produkciya/13497/" TargetMode="External" /><Relationship Id="rId10" Type="http://schemas.openxmlformats.org/officeDocument/2006/relationships/drawing" Target="../drawings/drawing1.xml" /><Relationship Id="rId1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sales@ekover.ru" TargetMode="External" /><Relationship Id="rId2" Type="http://schemas.openxmlformats.org/officeDocument/2006/relationships/hyperlink" Target="http://www.ekover.ru/" TargetMode="External" /><Relationship Id="rId3" Type="http://schemas.openxmlformats.org/officeDocument/2006/relationships/hyperlink" Target="http://www.ekover.ru/produkciya/13497/13526/" TargetMode="External" /><Relationship Id="rId4" Type="http://schemas.openxmlformats.org/officeDocument/2006/relationships/hyperlink" Target="http://www.ekover.ru/produkciya/13500/13508/" TargetMode="External" /><Relationship Id="rId5" Type="http://schemas.openxmlformats.org/officeDocument/2006/relationships/hyperlink" Target="http://www.ekover.ru/produkciya/13500/13509/" TargetMode="External" /><Relationship Id="rId6" Type="http://schemas.openxmlformats.org/officeDocument/2006/relationships/hyperlink" Target="http://www.ekover.ru/primenenie/zvykoizolyacia_konstrukcii/" TargetMode="External" /><Relationship Id="rId7" Type="http://schemas.openxmlformats.org/officeDocument/2006/relationships/drawing" Target="../drawings/drawing2.xml" /><Relationship Id="rId8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sales@ekover.ru" TargetMode="External" /><Relationship Id="rId2" Type="http://schemas.openxmlformats.org/officeDocument/2006/relationships/hyperlink" Target="http://www.ekover.ru/" TargetMode="External" /><Relationship Id="rId3" Type="http://schemas.openxmlformats.org/officeDocument/2006/relationships/hyperlink" Target="http://www.ekover.ru/primenenie/naruzhnye_steny/ventiliruemye_fasady/" TargetMode="External" /><Relationship Id="rId4" Type="http://schemas.openxmlformats.org/officeDocument/2006/relationships/hyperlink" Target="http://www.ekover.ru/produkciya/13498/13502/" TargetMode="External" /><Relationship Id="rId5" Type="http://schemas.openxmlformats.org/officeDocument/2006/relationships/hyperlink" Target="http://www.ekover.ru/produkciya/13498/13502/" TargetMode="External" /><Relationship Id="rId6" Type="http://schemas.openxmlformats.org/officeDocument/2006/relationships/hyperlink" Target="http://www.ekover.ru/produkciya/13498/13502/" TargetMode="External" /><Relationship Id="rId7" Type="http://schemas.openxmlformats.org/officeDocument/2006/relationships/hyperlink" Target="http://www.ekover.ru/produkciya/13498/13502/" TargetMode="External" /><Relationship Id="rId8" Type="http://schemas.openxmlformats.org/officeDocument/2006/relationships/drawing" Target="../drawings/drawing3.xml" /><Relationship Id="rId9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sales@ekover.ru" TargetMode="External" /><Relationship Id="rId2" Type="http://schemas.openxmlformats.org/officeDocument/2006/relationships/hyperlink" Target="http://www.ekover.ru/" TargetMode="External" /><Relationship Id="rId3" Type="http://schemas.openxmlformats.org/officeDocument/2006/relationships/hyperlink" Target="http://www.ekover.ru/primenenie/naruzhnye_steny/shtukaturnye_fasady/" TargetMode="External" /><Relationship Id="rId4" Type="http://schemas.openxmlformats.org/officeDocument/2006/relationships/hyperlink" Target="http://www.ekover.ru/produkciya/13498/13527/" TargetMode="External" /><Relationship Id="rId5" Type="http://schemas.openxmlformats.org/officeDocument/2006/relationships/hyperlink" Target="http://www.ekover.ru/produkciya/13498/13504/" TargetMode="External" /><Relationship Id="rId6" Type="http://schemas.openxmlformats.org/officeDocument/2006/relationships/hyperlink" Target="http://www.ekover.ru/produkciya/13498/13503/" TargetMode="External" /><Relationship Id="rId7" Type="http://schemas.openxmlformats.org/officeDocument/2006/relationships/drawing" Target="../drawings/drawing4.xml" /><Relationship Id="rId8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sales@ekover.ru" TargetMode="External" /><Relationship Id="rId2" Type="http://schemas.openxmlformats.org/officeDocument/2006/relationships/hyperlink" Target="http://www.ekover.ru/" TargetMode="External" /><Relationship Id="rId3" Type="http://schemas.openxmlformats.org/officeDocument/2006/relationships/hyperlink" Target="http://www.ekover.ru/primenenie/krovlya/ploskie_krovli/" TargetMode="External" /><Relationship Id="rId4" Type="http://schemas.openxmlformats.org/officeDocument/2006/relationships/hyperlink" Target="http://www.ekover.ru/produkciya/13499/13505/" TargetMode="External" /><Relationship Id="rId5" Type="http://schemas.openxmlformats.org/officeDocument/2006/relationships/hyperlink" Target="http://www.ekover.ru/produkciya/13499/13505/" TargetMode="External" /><Relationship Id="rId6" Type="http://schemas.openxmlformats.org/officeDocument/2006/relationships/hyperlink" Target="http://www.ekover.ru/produkciya/13499/13507/" TargetMode="External" /><Relationship Id="rId7" Type="http://schemas.openxmlformats.org/officeDocument/2006/relationships/hyperlink" Target="http://www.ekover.ru/produkciya/13499/13507/" TargetMode="External" /><Relationship Id="rId8" Type="http://schemas.openxmlformats.org/officeDocument/2006/relationships/hyperlink" Target="http://www.ekover.ru/produkciya/13499/13507/" TargetMode="External" /><Relationship Id="rId9" Type="http://schemas.openxmlformats.org/officeDocument/2006/relationships/hyperlink" Target="http://www.ekover.ru/produkciya/13499/13506/" TargetMode="External" /><Relationship Id="rId10" Type="http://schemas.openxmlformats.org/officeDocument/2006/relationships/hyperlink" Target="http://www.ekover.ru/produkciya/13499/13506/" TargetMode="External" /><Relationship Id="rId11" Type="http://schemas.openxmlformats.org/officeDocument/2006/relationships/hyperlink" Target="http://www.ekover.ru/produkciya/13499/13506/" TargetMode="External" /><Relationship Id="rId12" Type="http://schemas.openxmlformats.org/officeDocument/2006/relationships/drawing" Target="../drawings/drawing5.xml" /><Relationship Id="rId1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mailto:sales@ekover.ru" TargetMode="External" /><Relationship Id="rId2" Type="http://schemas.openxmlformats.org/officeDocument/2006/relationships/hyperlink" Target="http://www.ekover.ru/" TargetMode="External" /><Relationship Id="rId3" Type="http://schemas.openxmlformats.org/officeDocument/2006/relationships/hyperlink" Target="http://www.ekover.ru/primenenie/ognezaschita/" TargetMode="External" /><Relationship Id="rId4" Type="http://schemas.openxmlformats.org/officeDocument/2006/relationships/hyperlink" Target="http://www.ekover.ru/produkciya/13512/13513/" TargetMode="External" /><Relationship Id="rId5" Type="http://schemas.openxmlformats.org/officeDocument/2006/relationships/hyperlink" Target="http://www.ekover.ru/produkciya/13512/13513/" TargetMode="External" /><Relationship Id="rId6" Type="http://schemas.openxmlformats.org/officeDocument/2006/relationships/drawing" Target="../drawings/drawing6.xml" /><Relationship Id="rId7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74"/>
  <sheetViews>
    <sheetView tabSelected="1" view="pageBreakPreview" zoomScale="55" zoomScaleNormal="75" zoomScaleSheetLayoutView="55" zoomScalePageLayoutView="0" workbookViewId="0" topLeftCell="A1">
      <selection activeCell="A15" sqref="A15:A16"/>
    </sheetView>
  </sheetViews>
  <sheetFormatPr defaultColWidth="11.50390625" defaultRowHeight="12.75"/>
  <cols>
    <col min="1" max="1" width="63.375" style="245" customWidth="1"/>
    <col min="2" max="4" width="9.625" style="243" customWidth="1"/>
    <col min="5" max="5" width="11.50390625" style="268" customWidth="1"/>
    <col min="6" max="6" width="11.50390625" style="243" customWidth="1"/>
    <col min="7" max="7" width="11.50390625" style="269" customWidth="1"/>
    <col min="8" max="8" width="11.50390625" style="268" customWidth="1"/>
    <col min="9" max="9" width="11.50390625" style="270" customWidth="1"/>
    <col min="10" max="10" width="16.00390625" style="270" customWidth="1"/>
    <col min="11" max="11" width="16.625" style="243" customWidth="1"/>
    <col min="12" max="12" width="17.625" style="243" customWidth="1"/>
    <col min="13" max="13" width="19.50390625" style="243" customWidth="1"/>
    <col min="14" max="14" width="18.00390625" style="2" customWidth="1"/>
    <col min="15" max="16384" width="11.50390625" style="2" customWidth="1"/>
  </cols>
  <sheetData>
    <row r="1" spans="1:19" ht="18">
      <c r="A1" s="237"/>
      <c r="B1" s="246"/>
      <c r="C1" s="246"/>
      <c r="D1" s="246"/>
      <c r="E1" s="247"/>
      <c r="F1" s="246"/>
      <c r="G1" s="248"/>
      <c r="H1" s="247"/>
      <c r="I1" s="249"/>
      <c r="J1" s="249"/>
      <c r="K1" s="246"/>
      <c r="L1" s="246"/>
      <c r="M1" s="246"/>
      <c r="N1" s="7"/>
      <c r="O1" s="7"/>
      <c r="P1" s="7"/>
      <c r="Q1" s="7"/>
      <c r="R1" s="7"/>
      <c r="S1" s="7"/>
    </row>
    <row r="2" spans="1:19" ht="18">
      <c r="A2" s="237"/>
      <c r="B2" s="246"/>
      <c r="C2" s="246"/>
      <c r="D2" s="246"/>
      <c r="E2" s="247"/>
      <c r="F2" s="246"/>
      <c r="G2" s="248"/>
      <c r="H2" s="247"/>
      <c r="I2" s="249"/>
      <c r="J2" s="249"/>
      <c r="K2" s="246"/>
      <c r="L2" s="246"/>
      <c r="M2" s="246"/>
      <c r="N2" s="7"/>
      <c r="O2" s="7"/>
      <c r="P2" s="7"/>
      <c r="Q2" s="7"/>
      <c r="R2" s="7"/>
      <c r="S2" s="7"/>
    </row>
    <row r="3" spans="1:19" ht="18">
      <c r="A3" s="237"/>
      <c r="B3" s="246"/>
      <c r="C3" s="246"/>
      <c r="D3" s="246"/>
      <c r="E3" s="247"/>
      <c r="F3" s="246"/>
      <c r="G3" s="248"/>
      <c r="H3" s="247"/>
      <c r="I3" s="249"/>
      <c r="J3" s="249"/>
      <c r="K3" s="246"/>
      <c r="L3" s="246"/>
      <c r="M3" s="246"/>
      <c r="N3" s="7"/>
      <c r="O3" s="7"/>
      <c r="P3" s="7"/>
      <c r="Q3" s="7"/>
      <c r="R3" s="7"/>
      <c r="S3" s="7"/>
    </row>
    <row r="4" spans="1:19" ht="30" customHeight="1">
      <c r="A4" s="237"/>
      <c r="B4" s="246"/>
      <c r="C4" s="246"/>
      <c r="D4" s="246"/>
      <c r="E4" s="247"/>
      <c r="F4" s="246"/>
      <c r="G4" s="248"/>
      <c r="H4" s="247"/>
      <c r="I4" s="249"/>
      <c r="J4" s="249"/>
      <c r="K4" s="246"/>
      <c r="L4" s="246"/>
      <c r="M4" s="246"/>
      <c r="N4" s="7"/>
      <c r="O4" s="7"/>
      <c r="P4" s="7"/>
      <c r="Q4" s="7"/>
      <c r="R4" s="7"/>
      <c r="S4" s="7"/>
    </row>
    <row r="5" spans="1:19" ht="18.75" customHeight="1">
      <c r="A5" s="238"/>
      <c r="B5" s="250"/>
      <c r="C5" s="250"/>
      <c r="D5" s="250"/>
      <c r="E5" s="251"/>
      <c r="F5" s="250"/>
      <c r="G5" s="252"/>
      <c r="H5" s="251"/>
      <c r="I5" s="253"/>
      <c r="J5" s="281" t="s">
        <v>0</v>
      </c>
      <c r="K5" s="281"/>
      <c r="L5" s="281"/>
      <c r="M5" s="281"/>
      <c r="N5" s="7"/>
      <c r="O5" s="7"/>
      <c r="P5" s="7"/>
      <c r="Q5" s="7"/>
      <c r="R5" s="7"/>
      <c r="S5" s="7"/>
    </row>
    <row r="6" spans="1:19" s="12" customFormat="1" ht="21" customHeight="1">
      <c r="A6" s="239"/>
      <c r="B6" s="239"/>
      <c r="C6" s="239"/>
      <c r="D6" s="239"/>
      <c r="E6" s="254"/>
      <c r="F6" s="239"/>
      <c r="G6" s="255"/>
      <c r="H6" s="254"/>
      <c r="I6" s="253"/>
      <c r="J6" s="281" t="s">
        <v>1</v>
      </c>
      <c r="K6" s="281"/>
      <c r="L6" s="281"/>
      <c r="M6" s="281"/>
      <c r="N6" s="11"/>
      <c r="O6" s="11"/>
      <c r="P6" s="11"/>
      <c r="Q6" s="11"/>
      <c r="R6" s="11"/>
      <c r="S6" s="11"/>
    </row>
    <row r="7" spans="1:19" s="12" customFormat="1" ht="18" customHeight="1">
      <c r="A7" s="240"/>
      <c r="B7" s="240"/>
      <c r="C7" s="240"/>
      <c r="D7" s="240"/>
      <c r="E7" s="240"/>
      <c r="F7" s="240"/>
      <c r="G7" s="240"/>
      <c r="H7" s="240"/>
      <c r="I7" s="253"/>
      <c r="J7" s="281" t="s">
        <v>2</v>
      </c>
      <c r="K7" s="281"/>
      <c r="L7" s="281"/>
      <c r="M7" s="281"/>
      <c r="N7" s="11"/>
      <c r="O7" s="11"/>
      <c r="P7" s="11"/>
      <c r="Q7" s="11"/>
      <c r="R7" s="11"/>
      <c r="S7" s="11"/>
    </row>
    <row r="8" spans="1:19" s="12" customFormat="1" ht="20.25" customHeight="1">
      <c r="A8" s="282" t="s">
        <v>3</v>
      </c>
      <c r="B8" s="240"/>
      <c r="C8" s="240"/>
      <c r="D8" s="240"/>
      <c r="E8" s="240"/>
      <c r="F8" s="240"/>
      <c r="G8" s="240"/>
      <c r="H8" s="240"/>
      <c r="I8" s="253"/>
      <c r="J8" s="283" t="s">
        <v>4</v>
      </c>
      <c r="K8" s="283"/>
      <c r="L8" s="283"/>
      <c r="M8" s="283"/>
      <c r="N8" s="11"/>
      <c r="O8" s="11"/>
      <c r="P8" s="11"/>
      <c r="Q8" s="11"/>
      <c r="R8" s="11"/>
      <c r="S8" s="11"/>
    </row>
    <row r="9" spans="1:19" s="12" customFormat="1" ht="20.25" customHeight="1">
      <c r="A9" s="282"/>
      <c r="B9" s="239"/>
      <c r="C9" s="239"/>
      <c r="D9" s="239"/>
      <c r="E9" s="254"/>
      <c r="F9" s="239"/>
      <c r="G9" s="255"/>
      <c r="H9" s="254"/>
      <c r="I9" s="253"/>
      <c r="J9" s="272"/>
      <c r="K9" s="283" t="s">
        <v>5</v>
      </c>
      <c r="L9" s="283"/>
      <c r="M9" s="283"/>
      <c r="N9" s="11"/>
      <c r="O9" s="11"/>
      <c r="P9" s="11"/>
      <c r="Q9" s="11"/>
      <c r="R9" s="11"/>
      <c r="S9" s="11"/>
    </row>
    <row r="10" spans="1:19" s="12" customFormat="1" ht="24.75" customHeight="1">
      <c r="A10" s="241"/>
      <c r="B10" s="239"/>
      <c r="C10" s="239"/>
      <c r="D10" s="239"/>
      <c r="E10" s="254"/>
      <c r="F10" s="239"/>
      <c r="G10" s="255"/>
      <c r="H10" s="254"/>
      <c r="I10" s="253"/>
      <c r="J10" s="253"/>
      <c r="K10" s="256"/>
      <c r="L10" s="257"/>
      <c r="M10" s="256"/>
      <c r="N10" s="11"/>
      <c r="O10" s="11"/>
      <c r="P10" s="11"/>
      <c r="Q10" s="11"/>
      <c r="R10" s="11"/>
      <c r="S10" s="11"/>
    </row>
    <row r="11" spans="1:19" s="12" customFormat="1" ht="24.75" customHeight="1">
      <c r="A11" s="274" t="s">
        <v>6</v>
      </c>
      <c r="B11" s="258"/>
      <c r="C11" s="258"/>
      <c r="D11" s="258"/>
      <c r="E11" s="259"/>
      <c r="F11" s="258"/>
      <c r="G11" s="260"/>
      <c r="H11" s="259"/>
      <c r="I11" s="261"/>
      <c r="J11" s="284"/>
      <c r="K11" s="284"/>
      <c r="L11" s="284"/>
      <c r="M11" s="284"/>
      <c r="N11" s="11"/>
      <c r="O11" s="11"/>
      <c r="P11" s="11"/>
      <c r="Q11" s="11"/>
      <c r="R11" s="11"/>
      <c r="S11" s="11"/>
    </row>
    <row r="12" spans="1:19" ht="42.75" customHeight="1">
      <c r="A12" s="285" t="s">
        <v>7</v>
      </c>
      <c r="B12" s="285"/>
      <c r="C12" s="285"/>
      <c r="D12" s="285"/>
      <c r="E12" s="285"/>
      <c r="F12" s="285"/>
      <c r="G12" s="285"/>
      <c r="H12" s="285"/>
      <c r="I12" s="285"/>
      <c r="J12" s="285"/>
      <c r="K12" s="285"/>
      <c r="L12" s="285"/>
      <c r="M12" s="285"/>
      <c r="N12" s="7"/>
      <c r="O12" s="7"/>
      <c r="P12" s="7"/>
      <c r="Q12" s="7"/>
      <c r="R12" s="7"/>
      <c r="S12" s="7"/>
    </row>
    <row r="13" spans="1:19" ht="24.75" customHeight="1">
      <c r="A13" s="285"/>
      <c r="B13" s="285"/>
      <c r="C13" s="285"/>
      <c r="D13" s="285"/>
      <c r="E13" s="285"/>
      <c r="F13" s="285"/>
      <c r="G13" s="285"/>
      <c r="H13" s="285"/>
      <c r="I13" s="285"/>
      <c r="J13" s="285"/>
      <c r="K13" s="285"/>
      <c r="L13" s="285"/>
      <c r="M13" s="285"/>
      <c r="N13" s="7"/>
      <c r="O13" s="7"/>
      <c r="P13" s="7"/>
      <c r="Q13" s="7"/>
      <c r="R13" s="7"/>
      <c r="S13" s="7"/>
    </row>
    <row r="14" spans="1:19" ht="24.75" customHeight="1">
      <c r="A14" s="286" t="s">
        <v>8</v>
      </c>
      <c r="B14" s="286"/>
      <c r="C14" s="286"/>
      <c r="D14" s="286"/>
      <c r="E14" s="286"/>
      <c r="F14" s="286"/>
      <c r="G14" s="286"/>
      <c r="H14" s="286"/>
      <c r="I14" s="287" t="s">
        <v>9</v>
      </c>
      <c r="J14" s="287"/>
      <c r="K14" s="287"/>
      <c r="L14" s="287"/>
      <c r="M14" s="287"/>
      <c r="N14" s="7"/>
      <c r="O14" s="7"/>
      <c r="P14" s="7"/>
      <c r="Q14" s="7"/>
      <c r="R14" s="7"/>
      <c r="S14" s="7"/>
    </row>
    <row r="15" spans="1:19" ht="62.25" customHeight="1" thickBot="1">
      <c r="A15" s="288" t="s">
        <v>10</v>
      </c>
      <c r="B15" s="289" t="s">
        <v>11</v>
      </c>
      <c r="C15" s="290" t="s">
        <v>12</v>
      </c>
      <c r="D15" s="291" t="s">
        <v>13</v>
      </c>
      <c r="E15" s="292" t="s">
        <v>14</v>
      </c>
      <c r="F15" s="292"/>
      <c r="G15" s="292"/>
      <c r="H15" s="294" t="s">
        <v>15</v>
      </c>
      <c r="I15" s="294"/>
      <c r="J15" s="295" t="s">
        <v>16</v>
      </c>
      <c r="K15" s="297" t="s">
        <v>17</v>
      </c>
      <c r="L15" s="297"/>
      <c r="M15" s="297"/>
      <c r="N15" s="7"/>
      <c r="O15" s="7"/>
      <c r="P15" s="7"/>
      <c r="Q15" s="7"/>
      <c r="R15" s="7"/>
      <c r="S15" s="7"/>
    </row>
    <row r="16" spans="1:19" ht="38.25" customHeight="1" thickBot="1">
      <c r="A16" s="288"/>
      <c r="B16" s="289"/>
      <c r="C16" s="290"/>
      <c r="D16" s="291"/>
      <c r="E16" s="13" t="s">
        <v>18</v>
      </c>
      <c r="F16" s="14" t="s">
        <v>19</v>
      </c>
      <c r="G16" s="15" t="s">
        <v>20</v>
      </c>
      <c r="H16" s="16" t="s">
        <v>21</v>
      </c>
      <c r="I16" s="17" t="s">
        <v>20</v>
      </c>
      <c r="J16" s="296"/>
      <c r="K16" s="18" t="s">
        <v>22</v>
      </c>
      <c r="L16" s="19" t="s">
        <v>20</v>
      </c>
      <c r="M16" s="20" t="s">
        <v>19</v>
      </c>
      <c r="N16" s="7"/>
      <c r="O16" s="7"/>
      <c r="P16" s="7"/>
      <c r="Q16" s="7"/>
      <c r="R16" s="7"/>
      <c r="S16" s="7"/>
    </row>
    <row r="17" spans="1:19" ht="22.5" customHeight="1">
      <c r="A17" s="275" t="s">
        <v>23</v>
      </c>
      <c r="B17" s="21">
        <v>1000</v>
      </c>
      <c r="C17" s="22">
        <v>600</v>
      </c>
      <c r="D17" s="23">
        <v>50</v>
      </c>
      <c r="E17" s="21">
        <v>12</v>
      </c>
      <c r="F17" s="24">
        <f>0.6*E17</f>
        <v>7.199999999999999</v>
      </c>
      <c r="G17" s="25">
        <v>0.36</v>
      </c>
      <c r="H17" s="21">
        <v>16</v>
      </c>
      <c r="I17" s="167">
        <v>5.76</v>
      </c>
      <c r="J17" s="175">
        <f aca="true" t="shared" si="0" ref="J17:J48">I17*13</f>
        <v>74.88</v>
      </c>
      <c r="K17" s="26">
        <v>591.48</v>
      </c>
      <c r="L17" s="165">
        <v>1643</v>
      </c>
      <c r="M17" s="28">
        <v>82.15</v>
      </c>
      <c r="N17" s="7"/>
      <c r="O17" s="7"/>
      <c r="P17" s="7"/>
      <c r="Q17" s="7"/>
      <c r="R17" s="7"/>
      <c r="S17" s="7"/>
    </row>
    <row r="18" spans="1:19" ht="22.5" customHeight="1">
      <c r="A18" s="29"/>
      <c r="B18" s="30">
        <v>1000</v>
      </c>
      <c r="C18" s="31">
        <v>600</v>
      </c>
      <c r="D18" s="32">
        <v>50</v>
      </c>
      <c r="E18" s="30">
        <v>8</v>
      </c>
      <c r="F18" s="33">
        <f aca="true" t="shared" si="1" ref="F18:F81">0.6*E18</f>
        <v>4.8</v>
      </c>
      <c r="G18" s="34">
        <v>0.24</v>
      </c>
      <c r="H18" s="30">
        <v>24</v>
      </c>
      <c r="I18" s="168">
        <v>5.76</v>
      </c>
      <c r="J18" s="176">
        <f t="shared" si="0"/>
        <v>74.88</v>
      </c>
      <c r="K18" s="163">
        <f>L18*G18</f>
        <v>394.32</v>
      </c>
      <c r="L18" s="162">
        <v>1643</v>
      </c>
      <c r="M18" s="164">
        <f>K18/F18</f>
        <v>82.15</v>
      </c>
      <c r="N18" s="7"/>
      <c r="O18" s="7"/>
      <c r="P18" s="7"/>
      <c r="Q18" s="7"/>
      <c r="R18" s="7"/>
      <c r="S18" s="7"/>
    </row>
    <row r="19" spans="1:19" ht="24.75" customHeight="1">
      <c r="A19" s="36"/>
      <c r="B19" s="37">
        <v>1000</v>
      </c>
      <c r="C19" s="38">
        <v>600</v>
      </c>
      <c r="D19" s="39">
        <v>60</v>
      </c>
      <c r="E19" s="37">
        <v>8</v>
      </c>
      <c r="F19" s="33">
        <f t="shared" si="1"/>
        <v>4.8</v>
      </c>
      <c r="G19" s="40">
        <v>0.288</v>
      </c>
      <c r="H19" s="37">
        <v>20</v>
      </c>
      <c r="I19" s="81">
        <v>5.76</v>
      </c>
      <c r="J19" s="176">
        <f t="shared" si="0"/>
        <v>74.88</v>
      </c>
      <c r="K19" s="163">
        <f aca="true" t="shared" si="2" ref="K19:K39">L19*G19</f>
        <v>473.18399999999997</v>
      </c>
      <c r="L19" s="162">
        <v>1643</v>
      </c>
      <c r="M19" s="164">
        <f aca="true" t="shared" si="3" ref="M19:M39">K19/F19</f>
        <v>98.58</v>
      </c>
      <c r="N19" s="7"/>
      <c r="O19" s="7"/>
      <c r="P19" s="7"/>
      <c r="Q19" s="7"/>
      <c r="R19" s="7"/>
      <c r="S19" s="7"/>
    </row>
    <row r="20" spans="1:19" ht="22.5" customHeight="1" thickBot="1">
      <c r="A20" s="298" t="s">
        <v>24</v>
      </c>
      <c r="B20" s="37">
        <v>1000</v>
      </c>
      <c r="C20" s="38">
        <v>600</v>
      </c>
      <c r="D20" s="39">
        <v>70</v>
      </c>
      <c r="E20" s="37">
        <v>6</v>
      </c>
      <c r="F20" s="33">
        <f t="shared" si="1"/>
        <v>3.5999999999999996</v>
      </c>
      <c r="G20" s="40">
        <v>0.252</v>
      </c>
      <c r="H20" s="37">
        <v>20</v>
      </c>
      <c r="I20" s="81">
        <v>5.04</v>
      </c>
      <c r="J20" s="176">
        <f t="shared" si="0"/>
        <v>65.52</v>
      </c>
      <c r="K20" s="163">
        <f t="shared" si="2"/>
        <v>414.036</v>
      </c>
      <c r="L20" s="162">
        <v>1643</v>
      </c>
      <c r="M20" s="164">
        <f t="shared" si="3"/>
        <v>115.01</v>
      </c>
      <c r="N20" s="7"/>
      <c r="O20" s="7"/>
      <c r="P20" s="7"/>
      <c r="Q20" s="7"/>
      <c r="R20" s="7"/>
      <c r="S20" s="7"/>
    </row>
    <row r="21" spans="1:19" ht="22.5" customHeight="1" thickBot="1">
      <c r="A21" s="298"/>
      <c r="B21" s="37">
        <v>1000</v>
      </c>
      <c r="C21" s="38">
        <v>600</v>
      </c>
      <c r="D21" s="39">
        <v>80</v>
      </c>
      <c r="E21" s="37">
        <v>6</v>
      </c>
      <c r="F21" s="33">
        <f t="shared" si="1"/>
        <v>3.5999999999999996</v>
      </c>
      <c r="G21" s="40">
        <v>0.28800000000000003</v>
      </c>
      <c r="H21" s="37">
        <v>20</v>
      </c>
      <c r="I21" s="81">
        <v>5.760000000000001</v>
      </c>
      <c r="J21" s="176">
        <f t="shared" si="0"/>
        <v>74.88000000000001</v>
      </c>
      <c r="K21" s="163">
        <f t="shared" si="2"/>
        <v>473.1840000000001</v>
      </c>
      <c r="L21" s="162">
        <v>1643</v>
      </c>
      <c r="M21" s="164">
        <f t="shared" si="3"/>
        <v>131.44000000000003</v>
      </c>
      <c r="N21" s="7"/>
      <c r="O21" s="7"/>
      <c r="P21" s="7"/>
      <c r="Q21" s="7"/>
      <c r="R21" s="7"/>
      <c r="S21" s="7"/>
    </row>
    <row r="22" spans="1:19" ht="22.5" customHeight="1" thickBot="1">
      <c r="A22" s="298"/>
      <c r="B22" s="37">
        <v>1000</v>
      </c>
      <c r="C22" s="38">
        <v>600</v>
      </c>
      <c r="D22" s="39">
        <v>90</v>
      </c>
      <c r="E22" s="37">
        <v>6</v>
      </c>
      <c r="F22" s="33">
        <f t="shared" si="1"/>
        <v>3.5999999999999996</v>
      </c>
      <c r="G22" s="40">
        <v>0.324</v>
      </c>
      <c r="H22" s="37">
        <v>16</v>
      </c>
      <c r="I22" s="81">
        <v>5.184</v>
      </c>
      <c r="J22" s="176">
        <f t="shared" si="0"/>
        <v>67.392</v>
      </c>
      <c r="K22" s="163">
        <f t="shared" si="2"/>
        <v>532.332</v>
      </c>
      <c r="L22" s="162">
        <v>1643</v>
      </c>
      <c r="M22" s="164">
        <f t="shared" si="3"/>
        <v>147.87</v>
      </c>
      <c r="N22" s="7"/>
      <c r="O22" s="7"/>
      <c r="P22" s="7"/>
      <c r="Q22" s="7"/>
      <c r="R22" s="7"/>
      <c r="S22" s="7"/>
    </row>
    <row r="23" spans="1:19" ht="22.5" customHeight="1" thickBot="1">
      <c r="A23" s="298"/>
      <c r="B23" s="37">
        <v>1000</v>
      </c>
      <c r="C23" s="38">
        <v>600</v>
      </c>
      <c r="D23" s="39">
        <v>100</v>
      </c>
      <c r="E23" s="37">
        <v>6</v>
      </c>
      <c r="F23" s="33">
        <f t="shared" si="1"/>
        <v>3.5999999999999996</v>
      </c>
      <c r="G23" s="40">
        <v>0.36</v>
      </c>
      <c r="H23" s="37">
        <v>16</v>
      </c>
      <c r="I23" s="81">
        <v>5.76</v>
      </c>
      <c r="J23" s="176">
        <f t="shared" si="0"/>
        <v>74.88</v>
      </c>
      <c r="K23" s="163">
        <f t="shared" si="2"/>
        <v>591.48</v>
      </c>
      <c r="L23" s="162">
        <v>1643</v>
      </c>
      <c r="M23" s="164">
        <f t="shared" si="3"/>
        <v>164.3</v>
      </c>
      <c r="N23" s="7"/>
      <c r="O23" s="7"/>
      <c r="P23" s="7"/>
      <c r="Q23" s="7"/>
      <c r="R23" s="7"/>
      <c r="S23" s="7"/>
    </row>
    <row r="24" spans="1:19" ht="22.5" customHeight="1" thickBot="1">
      <c r="A24" s="298"/>
      <c r="B24" s="37">
        <v>1000</v>
      </c>
      <c r="C24" s="38">
        <v>600</v>
      </c>
      <c r="D24" s="39">
        <v>100</v>
      </c>
      <c r="E24" s="37">
        <v>4</v>
      </c>
      <c r="F24" s="33">
        <f t="shared" si="1"/>
        <v>2.4</v>
      </c>
      <c r="G24" s="40">
        <v>0.24</v>
      </c>
      <c r="H24" s="37">
        <v>24</v>
      </c>
      <c r="I24" s="81">
        <v>5.76</v>
      </c>
      <c r="J24" s="176">
        <f t="shared" si="0"/>
        <v>74.88</v>
      </c>
      <c r="K24" s="163">
        <f t="shared" si="2"/>
        <v>394.32</v>
      </c>
      <c r="L24" s="162">
        <v>1643</v>
      </c>
      <c r="M24" s="164">
        <f t="shared" si="3"/>
        <v>164.3</v>
      </c>
      <c r="N24" s="7"/>
      <c r="O24" s="7"/>
      <c r="P24" s="7"/>
      <c r="Q24" s="7"/>
      <c r="R24" s="7"/>
      <c r="S24" s="7"/>
    </row>
    <row r="25" spans="1:19" ht="22.5" customHeight="1" thickBot="1">
      <c r="A25" s="298"/>
      <c r="B25" s="37">
        <v>1000</v>
      </c>
      <c r="C25" s="38">
        <v>600</v>
      </c>
      <c r="D25" s="39">
        <v>110</v>
      </c>
      <c r="E25" s="37">
        <v>4</v>
      </c>
      <c r="F25" s="33">
        <f t="shared" si="1"/>
        <v>2.4</v>
      </c>
      <c r="G25" s="40">
        <v>0.264</v>
      </c>
      <c r="H25" s="37">
        <v>20</v>
      </c>
      <c r="I25" s="81">
        <v>5.28</v>
      </c>
      <c r="J25" s="176">
        <f t="shared" si="0"/>
        <v>68.64</v>
      </c>
      <c r="K25" s="163">
        <f t="shared" si="2"/>
        <v>433.752</v>
      </c>
      <c r="L25" s="162">
        <v>1643</v>
      </c>
      <c r="M25" s="164">
        <f t="shared" si="3"/>
        <v>180.73000000000002</v>
      </c>
      <c r="N25" s="7"/>
      <c r="O25" s="7"/>
      <c r="P25" s="7"/>
      <c r="Q25" s="7"/>
      <c r="R25" s="7"/>
      <c r="S25" s="7"/>
    </row>
    <row r="26" spans="1:19" ht="22.5" customHeight="1" thickBot="1">
      <c r="A26" s="298"/>
      <c r="B26" s="37">
        <v>1000</v>
      </c>
      <c r="C26" s="38">
        <v>600</v>
      </c>
      <c r="D26" s="39">
        <v>120</v>
      </c>
      <c r="E26" s="37">
        <v>4</v>
      </c>
      <c r="F26" s="33">
        <f t="shared" si="1"/>
        <v>2.4</v>
      </c>
      <c r="G26" s="40">
        <v>0.288</v>
      </c>
      <c r="H26" s="37">
        <v>20</v>
      </c>
      <c r="I26" s="81">
        <v>5.76</v>
      </c>
      <c r="J26" s="176">
        <f t="shared" si="0"/>
        <v>74.88</v>
      </c>
      <c r="K26" s="163">
        <f t="shared" si="2"/>
        <v>473.18399999999997</v>
      </c>
      <c r="L26" s="162">
        <v>1643</v>
      </c>
      <c r="M26" s="164">
        <f t="shared" si="3"/>
        <v>197.16</v>
      </c>
      <c r="N26" s="7"/>
      <c r="O26" s="7"/>
      <c r="P26" s="7"/>
      <c r="Q26" s="7"/>
      <c r="R26" s="7"/>
      <c r="S26" s="7"/>
    </row>
    <row r="27" spans="1:19" ht="22.5" customHeight="1" thickBot="1">
      <c r="A27" s="298"/>
      <c r="B27" s="37">
        <v>1000</v>
      </c>
      <c r="C27" s="38">
        <v>600</v>
      </c>
      <c r="D27" s="39">
        <v>130</v>
      </c>
      <c r="E27" s="37">
        <v>3</v>
      </c>
      <c r="F27" s="33">
        <f t="shared" si="1"/>
        <v>1.7999999999999998</v>
      </c>
      <c r="G27" s="40">
        <v>0.23399999999999999</v>
      </c>
      <c r="H27" s="37">
        <v>24</v>
      </c>
      <c r="I27" s="81">
        <v>5.616</v>
      </c>
      <c r="J27" s="176">
        <f t="shared" si="0"/>
        <v>73.008</v>
      </c>
      <c r="K27" s="163">
        <f t="shared" si="2"/>
        <v>384.462</v>
      </c>
      <c r="L27" s="162">
        <v>1643</v>
      </c>
      <c r="M27" s="164">
        <f t="shared" si="3"/>
        <v>213.59</v>
      </c>
      <c r="N27" s="7"/>
      <c r="O27" s="7"/>
      <c r="P27" s="7"/>
      <c r="Q27" s="7"/>
      <c r="R27" s="7"/>
      <c r="S27" s="7"/>
    </row>
    <row r="28" spans="1:19" ht="22.5" customHeight="1" thickBot="1">
      <c r="A28" s="298"/>
      <c r="B28" s="37">
        <v>1000</v>
      </c>
      <c r="C28" s="38">
        <v>600</v>
      </c>
      <c r="D28" s="39">
        <v>140</v>
      </c>
      <c r="E28" s="37">
        <v>4</v>
      </c>
      <c r="F28" s="33">
        <f t="shared" si="1"/>
        <v>2.4</v>
      </c>
      <c r="G28" s="40">
        <v>0.336</v>
      </c>
      <c r="H28" s="37">
        <v>16</v>
      </c>
      <c r="I28" s="81">
        <v>5.376</v>
      </c>
      <c r="J28" s="176">
        <f t="shared" si="0"/>
        <v>69.888</v>
      </c>
      <c r="K28" s="163">
        <f t="shared" si="2"/>
        <v>552.048</v>
      </c>
      <c r="L28" s="162">
        <v>1643</v>
      </c>
      <c r="M28" s="164">
        <f t="shared" si="3"/>
        <v>230.02</v>
      </c>
      <c r="N28" s="7"/>
      <c r="O28" s="7"/>
      <c r="P28" s="7"/>
      <c r="Q28" s="7"/>
      <c r="R28" s="7"/>
      <c r="S28" s="7"/>
    </row>
    <row r="29" spans="1:19" ht="22.5" customHeight="1" thickBot="1">
      <c r="A29" s="298"/>
      <c r="B29" s="37">
        <v>1000</v>
      </c>
      <c r="C29" s="38">
        <v>600</v>
      </c>
      <c r="D29" s="39">
        <v>150</v>
      </c>
      <c r="E29" s="37">
        <v>4</v>
      </c>
      <c r="F29" s="33">
        <f t="shared" si="1"/>
        <v>2.4</v>
      </c>
      <c r="G29" s="40">
        <v>0.36</v>
      </c>
      <c r="H29" s="37">
        <v>16</v>
      </c>
      <c r="I29" s="81">
        <v>5.76</v>
      </c>
      <c r="J29" s="176">
        <f t="shared" si="0"/>
        <v>74.88</v>
      </c>
      <c r="K29" s="163">
        <f t="shared" si="2"/>
        <v>591.48</v>
      </c>
      <c r="L29" s="162">
        <v>1643</v>
      </c>
      <c r="M29" s="164">
        <f t="shared" si="3"/>
        <v>246.45000000000002</v>
      </c>
      <c r="N29" s="7"/>
      <c r="O29" s="7"/>
      <c r="P29" s="7"/>
      <c r="Q29" s="7"/>
      <c r="R29" s="7"/>
      <c r="S29" s="7"/>
    </row>
    <row r="30" spans="1:19" ht="22.5" customHeight="1" thickBot="1">
      <c r="A30" s="298"/>
      <c r="B30" s="37">
        <v>1000</v>
      </c>
      <c r="C30" s="38">
        <v>600</v>
      </c>
      <c r="D30" s="39">
        <v>160</v>
      </c>
      <c r="E30" s="37">
        <v>3</v>
      </c>
      <c r="F30" s="33">
        <f t="shared" si="1"/>
        <v>1.7999999999999998</v>
      </c>
      <c r="G30" s="40">
        <v>0.28800000000000003</v>
      </c>
      <c r="H30" s="37">
        <v>20</v>
      </c>
      <c r="I30" s="81">
        <v>5.760000000000001</v>
      </c>
      <c r="J30" s="176">
        <f t="shared" si="0"/>
        <v>74.88000000000001</v>
      </c>
      <c r="K30" s="163">
        <f t="shared" si="2"/>
        <v>473.1840000000001</v>
      </c>
      <c r="L30" s="162">
        <v>1643</v>
      </c>
      <c r="M30" s="164">
        <f t="shared" si="3"/>
        <v>262.88000000000005</v>
      </c>
      <c r="N30" s="7"/>
      <c r="O30" s="7"/>
      <c r="P30" s="7"/>
      <c r="Q30" s="7"/>
      <c r="R30" s="7"/>
      <c r="S30" s="7"/>
    </row>
    <row r="31" spans="1:19" ht="22.5" customHeight="1" thickBot="1">
      <c r="A31" s="298"/>
      <c r="B31" s="37">
        <v>1000</v>
      </c>
      <c r="C31" s="38">
        <v>600</v>
      </c>
      <c r="D31" s="39">
        <v>170</v>
      </c>
      <c r="E31" s="37">
        <v>2</v>
      </c>
      <c r="F31" s="33">
        <f t="shared" si="1"/>
        <v>1.2</v>
      </c>
      <c r="G31" s="40">
        <v>0.20400000000000001</v>
      </c>
      <c r="H31" s="37">
        <v>28</v>
      </c>
      <c r="I31" s="81">
        <v>5.712000000000001</v>
      </c>
      <c r="J31" s="176">
        <f t="shared" si="0"/>
        <v>74.25600000000001</v>
      </c>
      <c r="K31" s="163">
        <f t="shared" si="2"/>
        <v>335.172</v>
      </c>
      <c r="L31" s="162">
        <v>1643</v>
      </c>
      <c r="M31" s="164">
        <f t="shared" si="3"/>
        <v>279.31000000000006</v>
      </c>
      <c r="N31" s="7"/>
      <c r="O31" s="7"/>
      <c r="P31" s="7"/>
      <c r="Q31" s="7"/>
      <c r="R31" s="7"/>
      <c r="S31" s="7"/>
    </row>
    <row r="32" spans="1:19" ht="22.5" customHeight="1" thickBot="1">
      <c r="A32" s="298"/>
      <c r="B32" s="37">
        <v>1000</v>
      </c>
      <c r="C32" s="38">
        <v>600</v>
      </c>
      <c r="D32" s="39">
        <v>180</v>
      </c>
      <c r="E32" s="37">
        <v>3</v>
      </c>
      <c r="F32" s="33">
        <f t="shared" si="1"/>
        <v>1.7999999999999998</v>
      </c>
      <c r="G32" s="40">
        <v>0.324</v>
      </c>
      <c r="H32" s="37">
        <v>16</v>
      </c>
      <c r="I32" s="81">
        <v>5.184</v>
      </c>
      <c r="J32" s="176">
        <f t="shared" si="0"/>
        <v>67.392</v>
      </c>
      <c r="K32" s="163">
        <f t="shared" si="2"/>
        <v>532.332</v>
      </c>
      <c r="L32" s="162">
        <v>1643</v>
      </c>
      <c r="M32" s="164">
        <f t="shared" si="3"/>
        <v>295.74</v>
      </c>
      <c r="N32" s="7"/>
      <c r="O32" s="7"/>
      <c r="P32" s="7"/>
      <c r="Q32" s="7"/>
      <c r="R32" s="7"/>
      <c r="S32" s="7"/>
    </row>
    <row r="33" spans="1:19" ht="22.5" customHeight="1" thickBot="1">
      <c r="A33" s="298"/>
      <c r="B33" s="37">
        <v>1000</v>
      </c>
      <c r="C33" s="38">
        <v>600</v>
      </c>
      <c r="D33" s="39">
        <v>190</v>
      </c>
      <c r="E33" s="37">
        <v>3</v>
      </c>
      <c r="F33" s="33">
        <f t="shared" si="1"/>
        <v>1.7999999999999998</v>
      </c>
      <c r="G33" s="40">
        <v>0.34199999999999997</v>
      </c>
      <c r="H33" s="37">
        <v>16</v>
      </c>
      <c r="I33" s="81">
        <v>5.4719999999999995</v>
      </c>
      <c r="J33" s="176">
        <f t="shared" si="0"/>
        <v>71.136</v>
      </c>
      <c r="K33" s="163">
        <f t="shared" si="2"/>
        <v>561.906</v>
      </c>
      <c r="L33" s="162">
        <v>1643</v>
      </c>
      <c r="M33" s="164">
        <f t="shared" si="3"/>
        <v>312.17</v>
      </c>
      <c r="N33" s="7"/>
      <c r="O33" s="7"/>
      <c r="P33" s="7"/>
      <c r="Q33" s="7"/>
      <c r="R33" s="7"/>
      <c r="S33" s="7"/>
    </row>
    <row r="34" spans="1:19" ht="22.5" customHeight="1" thickBot="1">
      <c r="A34" s="298"/>
      <c r="B34" s="41">
        <v>1000</v>
      </c>
      <c r="C34" s="42">
        <v>600</v>
      </c>
      <c r="D34" s="39">
        <v>200</v>
      </c>
      <c r="E34" s="41">
        <v>3</v>
      </c>
      <c r="F34" s="33">
        <f t="shared" si="1"/>
        <v>1.7999999999999998</v>
      </c>
      <c r="G34" s="40">
        <v>0.36</v>
      </c>
      <c r="H34" s="37">
        <v>16</v>
      </c>
      <c r="I34" s="81">
        <v>5.76</v>
      </c>
      <c r="J34" s="176">
        <f t="shared" si="0"/>
        <v>74.88</v>
      </c>
      <c r="K34" s="163">
        <f t="shared" si="2"/>
        <v>591.48</v>
      </c>
      <c r="L34" s="162">
        <v>1643</v>
      </c>
      <c r="M34" s="164">
        <f t="shared" si="3"/>
        <v>328.6</v>
      </c>
      <c r="N34" s="7"/>
      <c r="O34" s="7"/>
      <c r="P34" s="7"/>
      <c r="Q34" s="7"/>
      <c r="R34" s="7"/>
      <c r="S34" s="7"/>
    </row>
    <row r="35" spans="1:19" ht="22.5" customHeight="1" thickBot="1">
      <c r="A35" s="298"/>
      <c r="B35" s="41">
        <v>1000</v>
      </c>
      <c r="C35" s="42">
        <v>600</v>
      </c>
      <c r="D35" s="39">
        <v>210</v>
      </c>
      <c r="E35" s="41">
        <v>2</v>
      </c>
      <c r="F35" s="33">
        <f t="shared" si="1"/>
        <v>1.2</v>
      </c>
      <c r="G35" s="40">
        <v>0.252</v>
      </c>
      <c r="H35" s="37">
        <v>20</v>
      </c>
      <c r="I35" s="81">
        <v>5.04</v>
      </c>
      <c r="J35" s="176">
        <f t="shared" si="0"/>
        <v>65.52</v>
      </c>
      <c r="K35" s="163">
        <f t="shared" si="2"/>
        <v>414.036</v>
      </c>
      <c r="L35" s="162">
        <v>1643</v>
      </c>
      <c r="M35" s="164">
        <f t="shared" si="3"/>
        <v>345.03000000000003</v>
      </c>
      <c r="N35" s="7"/>
      <c r="O35" s="7"/>
      <c r="P35" s="7"/>
      <c r="Q35" s="7"/>
      <c r="R35" s="7"/>
      <c r="S35" s="7"/>
    </row>
    <row r="36" spans="1:19" ht="22.5" customHeight="1" thickBot="1">
      <c r="A36" s="298"/>
      <c r="B36" s="41">
        <v>1000</v>
      </c>
      <c r="C36" s="42">
        <v>600</v>
      </c>
      <c r="D36" s="39">
        <v>220</v>
      </c>
      <c r="E36" s="41">
        <v>2</v>
      </c>
      <c r="F36" s="33">
        <f t="shared" si="1"/>
        <v>1.2</v>
      </c>
      <c r="G36" s="40">
        <v>0.264</v>
      </c>
      <c r="H36" s="37">
        <v>20</v>
      </c>
      <c r="I36" s="81">
        <v>5.28</v>
      </c>
      <c r="J36" s="176">
        <f t="shared" si="0"/>
        <v>68.64</v>
      </c>
      <c r="K36" s="163">
        <f t="shared" si="2"/>
        <v>433.752</v>
      </c>
      <c r="L36" s="162">
        <v>1643</v>
      </c>
      <c r="M36" s="164">
        <f t="shared" si="3"/>
        <v>361.46000000000004</v>
      </c>
      <c r="N36" s="7"/>
      <c r="O36" s="7"/>
      <c r="P36" s="7"/>
      <c r="Q36" s="7"/>
      <c r="R36" s="7"/>
      <c r="S36" s="7"/>
    </row>
    <row r="37" spans="1:19" ht="22.5" customHeight="1" thickBot="1">
      <c r="A37" s="298"/>
      <c r="B37" s="41">
        <v>1000</v>
      </c>
      <c r="C37" s="42">
        <v>600</v>
      </c>
      <c r="D37" s="39">
        <v>230</v>
      </c>
      <c r="E37" s="41">
        <v>2</v>
      </c>
      <c r="F37" s="33">
        <f t="shared" si="1"/>
        <v>1.2</v>
      </c>
      <c r="G37" s="40">
        <v>0.276</v>
      </c>
      <c r="H37" s="37">
        <v>20</v>
      </c>
      <c r="I37" s="81">
        <v>5.52</v>
      </c>
      <c r="J37" s="176">
        <f t="shared" si="0"/>
        <v>71.75999999999999</v>
      </c>
      <c r="K37" s="163">
        <f t="shared" si="2"/>
        <v>453.468</v>
      </c>
      <c r="L37" s="162">
        <v>1643</v>
      </c>
      <c r="M37" s="164">
        <f t="shared" si="3"/>
        <v>377.89000000000004</v>
      </c>
      <c r="N37" s="7"/>
      <c r="O37" s="7"/>
      <c r="P37" s="7"/>
      <c r="Q37" s="7"/>
      <c r="R37" s="7"/>
      <c r="S37" s="7"/>
    </row>
    <row r="38" spans="1:19" ht="22.5" customHeight="1" thickBot="1">
      <c r="A38" s="298"/>
      <c r="B38" s="41">
        <v>1000</v>
      </c>
      <c r="C38" s="42">
        <v>600</v>
      </c>
      <c r="D38" s="39">
        <v>240</v>
      </c>
      <c r="E38" s="41">
        <v>2</v>
      </c>
      <c r="F38" s="33">
        <f t="shared" si="1"/>
        <v>1.2</v>
      </c>
      <c r="G38" s="40">
        <v>0.288</v>
      </c>
      <c r="H38" s="37">
        <v>20</v>
      </c>
      <c r="I38" s="81">
        <v>5.76</v>
      </c>
      <c r="J38" s="176">
        <f t="shared" si="0"/>
        <v>74.88</v>
      </c>
      <c r="K38" s="163">
        <f t="shared" si="2"/>
        <v>473.18399999999997</v>
      </c>
      <c r="L38" s="162">
        <v>1643</v>
      </c>
      <c r="M38" s="164">
        <f t="shared" si="3"/>
        <v>394.32</v>
      </c>
      <c r="N38" s="7"/>
      <c r="O38" s="7"/>
      <c r="P38" s="7"/>
      <c r="Q38" s="7"/>
      <c r="R38" s="7"/>
      <c r="S38" s="7"/>
    </row>
    <row r="39" spans="1:19" ht="22.5" customHeight="1" thickBot="1">
      <c r="A39" s="298"/>
      <c r="B39" s="43">
        <v>1000</v>
      </c>
      <c r="C39" s="44">
        <v>600</v>
      </c>
      <c r="D39" s="45">
        <v>250</v>
      </c>
      <c r="E39" s="43">
        <v>2</v>
      </c>
      <c r="F39" s="46">
        <f t="shared" si="1"/>
        <v>1.2</v>
      </c>
      <c r="G39" s="47">
        <v>0.3</v>
      </c>
      <c r="H39" s="48">
        <v>16</v>
      </c>
      <c r="I39" s="84">
        <v>4.8</v>
      </c>
      <c r="J39" s="179">
        <f t="shared" si="0"/>
        <v>62.4</v>
      </c>
      <c r="K39" s="49">
        <f t="shared" si="2"/>
        <v>492.9</v>
      </c>
      <c r="L39" s="166">
        <v>1643</v>
      </c>
      <c r="M39" s="50">
        <f t="shared" si="3"/>
        <v>410.75</v>
      </c>
      <c r="N39" s="7"/>
      <c r="O39" s="7"/>
      <c r="P39" s="7"/>
      <c r="Q39" s="7"/>
      <c r="R39" s="7"/>
      <c r="S39" s="7"/>
    </row>
    <row r="40" spans="1:19" ht="22.5" customHeight="1" thickBot="1">
      <c r="A40" s="275" t="s">
        <v>25</v>
      </c>
      <c r="B40" s="21">
        <v>1000</v>
      </c>
      <c r="C40" s="22">
        <v>600</v>
      </c>
      <c r="D40" s="51">
        <v>40</v>
      </c>
      <c r="E40" s="21">
        <v>12</v>
      </c>
      <c r="F40" s="24">
        <f t="shared" si="1"/>
        <v>7.199999999999999</v>
      </c>
      <c r="G40" s="52">
        <v>0.28800000000000003</v>
      </c>
      <c r="H40" s="53">
        <v>20</v>
      </c>
      <c r="I40" s="167">
        <v>5.76</v>
      </c>
      <c r="J40" s="175">
        <f t="shared" si="0"/>
        <v>74.88</v>
      </c>
      <c r="K40" s="171">
        <f>L40*G40</f>
        <v>503.71200000000005</v>
      </c>
      <c r="L40" s="27">
        <v>1749</v>
      </c>
      <c r="M40" s="54">
        <f>K40/F40</f>
        <v>69.96000000000001</v>
      </c>
      <c r="N40" s="7"/>
      <c r="O40" s="7"/>
      <c r="P40" s="7"/>
      <c r="Q40" s="7"/>
      <c r="R40" s="7"/>
      <c r="S40" s="7"/>
    </row>
    <row r="41" spans="1:19" ht="22.5" customHeight="1">
      <c r="A41" s="29"/>
      <c r="B41" s="37">
        <v>1000</v>
      </c>
      <c r="C41" s="38">
        <v>600</v>
      </c>
      <c r="D41" s="55">
        <v>50</v>
      </c>
      <c r="E41" s="37">
        <v>12</v>
      </c>
      <c r="F41" s="33">
        <f t="shared" si="1"/>
        <v>7.199999999999999</v>
      </c>
      <c r="G41" s="40">
        <v>0.36</v>
      </c>
      <c r="H41" s="37">
        <v>16</v>
      </c>
      <c r="I41" s="81">
        <v>5.76</v>
      </c>
      <c r="J41" s="176">
        <f t="shared" si="0"/>
        <v>74.88</v>
      </c>
      <c r="K41" s="172">
        <f aca="true" t="shared" si="4" ref="K41:K61">L41*G41</f>
        <v>629.64</v>
      </c>
      <c r="L41" s="56">
        <v>1749</v>
      </c>
      <c r="M41" s="57">
        <f aca="true" t="shared" si="5" ref="M41:M62">K41/F41</f>
        <v>87.45</v>
      </c>
      <c r="N41" s="7"/>
      <c r="O41" s="7"/>
      <c r="P41" s="7"/>
      <c r="Q41" s="7"/>
      <c r="R41" s="7"/>
      <c r="S41" s="7"/>
    </row>
    <row r="42" spans="1:19" ht="22.5" customHeight="1">
      <c r="A42" s="36"/>
      <c r="B42" s="37">
        <v>1000</v>
      </c>
      <c r="C42" s="38">
        <v>600</v>
      </c>
      <c r="D42" s="55">
        <v>60</v>
      </c>
      <c r="E42" s="37">
        <v>8</v>
      </c>
      <c r="F42" s="33">
        <f t="shared" si="1"/>
        <v>4.8</v>
      </c>
      <c r="G42" s="40">
        <v>0.288</v>
      </c>
      <c r="H42" s="37">
        <v>20</v>
      </c>
      <c r="I42" s="81">
        <v>5.76</v>
      </c>
      <c r="J42" s="176">
        <f t="shared" si="0"/>
        <v>74.88</v>
      </c>
      <c r="K42" s="172">
        <f t="shared" si="4"/>
        <v>503.712</v>
      </c>
      <c r="L42" s="56">
        <v>1749</v>
      </c>
      <c r="M42" s="57">
        <f t="shared" si="5"/>
        <v>104.94</v>
      </c>
      <c r="N42" s="7"/>
      <c r="O42" s="7"/>
      <c r="P42" s="7"/>
      <c r="Q42" s="7"/>
      <c r="R42" s="7"/>
      <c r="S42" s="7"/>
    </row>
    <row r="43" spans="1:19" ht="22.5" customHeight="1" thickBot="1">
      <c r="A43" s="293" t="s">
        <v>24</v>
      </c>
      <c r="B43" s="37">
        <v>1000</v>
      </c>
      <c r="C43" s="38">
        <v>600</v>
      </c>
      <c r="D43" s="55">
        <v>70</v>
      </c>
      <c r="E43" s="37">
        <v>6</v>
      </c>
      <c r="F43" s="33">
        <f t="shared" si="1"/>
        <v>3.5999999999999996</v>
      </c>
      <c r="G43" s="40">
        <v>0.252</v>
      </c>
      <c r="H43" s="37">
        <v>20</v>
      </c>
      <c r="I43" s="81">
        <v>5.04</v>
      </c>
      <c r="J43" s="176">
        <f t="shared" si="0"/>
        <v>65.52</v>
      </c>
      <c r="K43" s="172">
        <f t="shared" si="4"/>
        <v>440.748</v>
      </c>
      <c r="L43" s="56">
        <v>1749</v>
      </c>
      <c r="M43" s="57">
        <f t="shared" si="5"/>
        <v>122.43</v>
      </c>
      <c r="N43" s="7"/>
      <c r="O43" s="7"/>
      <c r="P43" s="7"/>
      <c r="Q43" s="7"/>
      <c r="R43" s="7"/>
      <c r="S43" s="7"/>
    </row>
    <row r="44" spans="1:19" ht="22.5" customHeight="1" thickBot="1">
      <c r="A44" s="293"/>
      <c r="B44" s="37">
        <v>1000</v>
      </c>
      <c r="C44" s="38">
        <v>600</v>
      </c>
      <c r="D44" s="55">
        <v>80</v>
      </c>
      <c r="E44" s="37">
        <v>6</v>
      </c>
      <c r="F44" s="33">
        <f t="shared" si="1"/>
        <v>3.5999999999999996</v>
      </c>
      <c r="G44" s="40">
        <v>0.28800000000000003</v>
      </c>
      <c r="H44" s="37">
        <v>20</v>
      </c>
      <c r="I44" s="81">
        <v>5.760000000000001</v>
      </c>
      <c r="J44" s="176">
        <f t="shared" si="0"/>
        <v>74.88000000000001</v>
      </c>
      <c r="K44" s="172">
        <f t="shared" si="4"/>
        <v>503.71200000000005</v>
      </c>
      <c r="L44" s="56">
        <v>1749</v>
      </c>
      <c r="M44" s="57">
        <f t="shared" si="5"/>
        <v>139.92000000000002</v>
      </c>
      <c r="N44" s="7"/>
      <c r="O44" s="7"/>
      <c r="P44" s="7"/>
      <c r="Q44" s="7"/>
      <c r="R44" s="7"/>
      <c r="S44" s="7"/>
    </row>
    <row r="45" spans="1:19" ht="22.5" customHeight="1" thickBot="1">
      <c r="A45" s="293"/>
      <c r="B45" s="37">
        <v>1000</v>
      </c>
      <c r="C45" s="38">
        <v>600</v>
      </c>
      <c r="D45" s="55">
        <v>90</v>
      </c>
      <c r="E45" s="37">
        <v>6</v>
      </c>
      <c r="F45" s="33">
        <f t="shared" si="1"/>
        <v>3.5999999999999996</v>
      </c>
      <c r="G45" s="40">
        <v>0.324</v>
      </c>
      <c r="H45" s="37">
        <v>16</v>
      </c>
      <c r="I45" s="81">
        <v>5.184</v>
      </c>
      <c r="J45" s="176">
        <f t="shared" si="0"/>
        <v>67.392</v>
      </c>
      <c r="K45" s="172">
        <f t="shared" si="4"/>
        <v>566.676</v>
      </c>
      <c r="L45" s="56">
        <v>1749</v>
      </c>
      <c r="M45" s="57">
        <f t="shared" si="5"/>
        <v>157.41000000000003</v>
      </c>
      <c r="N45" s="7"/>
      <c r="O45" s="7"/>
      <c r="P45" s="7"/>
      <c r="Q45" s="7"/>
      <c r="R45" s="7"/>
      <c r="S45" s="7"/>
    </row>
    <row r="46" spans="1:19" ht="22.5" customHeight="1" thickBot="1">
      <c r="A46" s="293"/>
      <c r="B46" s="37">
        <v>1000</v>
      </c>
      <c r="C46" s="38">
        <v>600</v>
      </c>
      <c r="D46" s="55">
        <v>100</v>
      </c>
      <c r="E46" s="37">
        <v>6</v>
      </c>
      <c r="F46" s="33">
        <f t="shared" si="1"/>
        <v>3.5999999999999996</v>
      </c>
      <c r="G46" s="40">
        <v>0.36</v>
      </c>
      <c r="H46" s="37">
        <v>16</v>
      </c>
      <c r="I46" s="81">
        <v>5.76</v>
      </c>
      <c r="J46" s="176">
        <f t="shared" si="0"/>
        <v>74.88</v>
      </c>
      <c r="K46" s="172">
        <f t="shared" si="4"/>
        <v>629.64</v>
      </c>
      <c r="L46" s="56">
        <v>1749</v>
      </c>
      <c r="M46" s="57">
        <f t="shared" si="5"/>
        <v>174.9</v>
      </c>
      <c r="N46" s="7"/>
      <c r="O46" s="7"/>
      <c r="P46" s="7"/>
      <c r="Q46" s="7"/>
      <c r="R46" s="7"/>
      <c r="S46" s="7"/>
    </row>
    <row r="47" spans="1:19" ht="22.5" customHeight="1" thickBot="1">
      <c r="A47" s="293"/>
      <c r="B47" s="37">
        <v>1000</v>
      </c>
      <c r="C47" s="38">
        <v>600</v>
      </c>
      <c r="D47" s="55">
        <v>110</v>
      </c>
      <c r="E47" s="37">
        <v>4</v>
      </c>
      <c r="F47" s="33">
        <f t="shared" si="1"/>
        <v>2.4</v>
      </c>
      <c r="G47" s="40">
        <v>0.264</v>
      </c>
      <c r="H47" s="37">
        <v>20</v>
      </c>
      <c r="I47" s="81">
        <v>5.28</v>
      </c>
      <c r="J47" s="176">
        <f t="shared" si="0"/>
        <v>68.64</v>
      </c>
      <c r="K47" s="172">
        <f t="shared" si="4"/>
        <v>461.73600000000005</v>
      </c>
      <c r="L47" s="56">
        <v>1749</v>
      </c>
      <c r="M47" s="57">
        <f t="shared" si="5"/>
        <v>192.39000000000001</v>
      </c>
      <c r="N47" s="7"/>
      <c r="O47" s="7"/>
      <c r="P47" s="7"/>
      <c r="Q47" s="7"/>
      <c r="R47" s="7"/>
      <c r="S47" s="7"/>
    </row>
    <row r="48" spans="1:19" ht="22.5" customHeight="1" thickBot="1">
      <c r="A48" s="293"/>
      <c r="B48" s="37">
        <v>1000</v>
      </c>
      <c r="C48" s="38">
        <v>600</v>
      </c>
      <c r="D48" s="55">
        <v>120</v>
      </c>
      <c r="E48" s="37">
        <v>4</v>
      </c>
      <c r="F48" s="33">
        <f t="shared" si="1"/>
        <v>2.4</v>
      </c>
      <c r="G48" s="40">
        <v>0.288</v>
      </c>
      <c r="H48" s="37">
        <v>20</v>
      </c>
      <c r="I48" s="81">
        <v>5.76</v>
      </c>
      <c r="J48" s="176">
        <f t="shared" si="0"/>
        <v>74.88</v>
      </c>
      <c r="K48" s="172">
        <f t="shared" si="4"/>
        <v>503.712</v>
      </c>
      <c r="L48" s="56">
        <v>1749</v>
      </c>
      <c r="M48" s="57">
        <f t="shared" si="5"/>
        <v>209.88</v>
      </c>
      <c r="N48" s="7"/>
      <c r="O48" s="7"/>
      <c r="P48" s="7"/>
      <c r="Q48" s="7"/>
      <c r="R48" s="7"/>
      <c r="S48" s="7"/>
    </row>
    <row r="49" spans="1:19" ht="22.5" customHeight="1" thickBot="1">
      <c r="A49" s="293"/>
      <c r="B49" s="37">
        <v>1000</v>
      </c>
      <c r="C49" s="38">
        <v>600</v>
      </c>
      <c r="D49" s="55">
        <v>130</v>
      </c>
      <c r="E49" s="37">
        <v>3</v>
      </c>
      <c r="F49" s="33">
        <f t="shared" si="1"/>
        <v>1.7999999999999998</v>
      </c>
      <c r="G49" s="40">
        <v>0.23399999999999999</v>
      </c>
      <c r="H49" s="37">
        <v>24</v>
      </c>
      <c r="I49" s="81">
        <v>5.616</v>
      </c>
      <c r="J49" s="176">
        <f aca="true" t="shared" si="6" ref="J49:J80">I49*13</f>
        <v>73.008</v>
      </c>
      <c r="K49" s="172">
        <f t="shared" si="4"/>
        <v>409.26599999999996</v>
      </c>
      <c r="L49" s="56">
        <v>1749</v>
      </c>
      <c r="M49" s="57">
        <f t="shared" si="5"/>
        <v>227.37</v>
      </c>
      <c r="N49" s="7"/>
      <c r="O49" s="7"/>
      <c r="P49" s="7"/>
      <c r="Q49" s="7"/>
      <c r="R49" s="7"/>
      <c r="S49" s="7"/>
    </row>
    <row r="50" spans="1:19" ht="22.5" customHeight="1" thickBot="1">
      <c r="A50" s="293"/>
      <c r="B50" s="37">
        <v>1000</v>
      </c>
      <c r="C50" s="38">
        <v>600</v>
      </c>
      <c r="D50" s="55">
        <v>140</v>
      </c>
      <c r="E50" s="37">
        <v>4</v>
      </c>
      <c r="F50" s="33">
        <f t="shared" si="1"/>
        <v>2.4</v>
      </c>
      <c r="G50" s="40">
        <v>0.336</v>
      </c>
      <c r="H50" s="37">
        <v>16</v>
      </c>
      <c r="I50" s="81">
        <v>5.376</v>
      </c>
      <c r="J50" s="176">
        <f t="shared" si="6"/>
        <v>69.888</v>
      </c>
      <c r="K50" s="172">
        <f t="shared" si="4"/>
        <v>587.664</v>
      </c>
      <c r="L50" s="56">
        <v>1749</v>
      </c>
      <c r="M50" s="57">
        <f t="shared" si="5"/>
        <v>244.86</v>
      </c>
      <c r="N50" s="7"/>
      <c r="O50" s="7"/>
      <c r="P50" s="7"/>
      <c r="Q50" s="7"/>
      <c r="R50" s="7"/>
      <c r="S50" s="7"/>
    </row>
    <row r="51" spans="1:19" ht="22.5" customHeight="1" thickBot="1">
      <c r="A51" s="293"/>
      <c r="B51" s="37">
        <v>1000</v>
      </c>
      <c r="C51" s="38">
        <v>600</v>
      </c>
      <c r="D51" s="55">
        <v>150</v>
      </c>
      <c r="E51" s="37">
        <v>4</v>
      </c>
      <c r="F51" s="33">
        <f t="shared" si="1"/>
        <v>2.4</v>
      </c>
      <c r="G51" s="40">
        <v>0.36</v>
      </c>
      <c r="H51" s="37">
        <v>16</v>
      </c>
      <c r="I51" s="81">
        <v>5.76</v>
      </c>
      <c r="J51" s="176">
        <f t="shared" si="6"/>
        <v>74.88</v>
      </c>
      <c r="K51" s="172">
        <f t="shared" si="4"/>
        <v>629.64</v>
      </c>
      <c r="L51" s="56">
        <v>1749</v>
      </c>
      <c r="M51" s="57">
        <f t="shared" si="5"/>
        <v>262.35</v>
      </c>
      <c r="N51" s="7"/>
      <c r="O51" s="7"/>
      <c r="P51" s="7"/>
      <c r="Q51" s="7"/>
      <c r="R51" s="7"/>
      <c r="S51" s="7"/>
    </row>
    <row r="52" spans="1:19" ht="22.5" customHeight="1" thickBot="1">
      <c r="A52" s="293"/>
      <c r="B52" s="37">
        <v>1000</v>
      </c>
      <c r="C52" s="38">
        <v>600</v>
      </c>
      <c r="D52" s="55">
        <v>160</v>
      </c>
      <c r="E52" s="37">
        <v>3</v>
      </c>
      <c r="F52" s="33">
        <f t="shared" si="1"/>
        <v>1.7999999999999998</v>
      </c>
      <c r="G52" s="40">
        <v>0.28800000000000003</v>
      </c>
      <c r="H52" s="37">
        <v>20</v>
      </c>
      <c r="I52" s="81">
        <v>5.760000000000001</v>
      </c>
      <c r="J52" s="176">
        <f t="shared" si="6"/>
        <v>74.88000000000001</v>
      </c>
      <c r="K52" s="172">
        <f t="shared" si="4"/>
        <v>503.71200000000005</v>
      </c>
      <c r="L52" s="56">
        <v>1749</v>
      </c>
      <c r="M52" s="57">
        <f t="shared" si="5"/>
        <v>279.84000000000003</v>
      </c>
      <c r="N52" s="7"/>
      <c r="O52" s="7"/>
      <c r="P52" s="7"/>
      <c r="Q52" s="7"/>
      <c r="R52" s="7"/>
      <c r="S52" s="7"/>
    </row>
    <row r="53" spans="1:19" ht="22.5" customHeight="1" thickBot="1">
      <c r="A53" s="293"/>
      <c r="B53" s="37">
        <v>1000</v>
      </c>
      <c r="C53" s="38">
        <v>600</v>
      </c>
      <c r="D53" s="55">
        <v>170</v>
      </c>
      <c r="E53" s="37">
        <v>2</v>
      </c>
      <c r="F53" s="33">
        <f t="shared" si="1"/>
        <v>1.2</v>
      </c>
      <c r="G53" s="40">
        <v>0.20400000000000001</v>
      </c>
      <c r="H53" s="37">
        <v>28</v>
      </c>
      <c r="I53" s="81">
        <v>5.712000000000001</v>
      </c>
      <c r="J53" s="176">
        <f t="shared" si="6"/>
        <v>74.25600000000001</v>
      </c>
      <c r="K53" s="172">
        <f t="shared" si="4"/>
        <v>356.79600000000005</v>
      </c>
      <c r="L53" s="56">
        <v>1749</v>
      </c>
      <c r="M53" s="57">
        <f t="shared" si="5"/>
        <v>297.33000000000004</v>
      </c>
      <c r="N53" s="7"/>
      <c r="O53" s="7"/>
      <c r="P53" s="7"/>
      <c r="Q53" s="7"/>
      <c r="R53" s="7"/>
      <c r="S53" s="7"/>
    </row>
    <row r="54" spans="1:19" ht="22.5" customHeight="1" thickBot="1">
      <c r="A54" s="293"/>
      <c r="B54" s="37">
        <v>1000</v>
      </c>
      <c r="C54" s="38">
        <v>600</v>
      </c>
      <c r="D54" s="55">
        <v>180</v>
      </c>
      <c r="E54" s="37">
        <v>3</v>
      </c>
      <c r="F54" s="33">
        <f t="shared" si="1"/>
        <v>1.7999999999999998</v>
      </c>
      <c r="G54" s="40">
        <v>0.324</v>
      </c>
      <c r="H54" s="37">
        <v>16</v>
      </c>
      <c r="I54" s="81">
        <v>5.184</v>
      </c>
      <c r="J54" s="176">
        <f t="shared" si="6"/>
        <v>67.392</v>
      </c>
      <c r="K54" s="172">
        <f t="shared" si="4"/>
        <v>566.676</v>
      </c>
      <c r="L54" s="56">
        <v>1749</v>
      </c>
      <c r="M54" s="57">
        <f t="shared" si="5"/>
        <v>314.82000000000005</v>
      </c>
      <c r="N54" s="7"/>
      <c r="O54" s="7"/>
      <c r="P54" s="7"/>
      <c r="Q54" s="7"/>
      <c r="R54" s="7"/>
      <c r="S54" s="7"/>
    </row>
    <row r="55" spans="1:19" ht="22.5" customHeight="1" thickBot="1">
      <c r="A55" s="293"/>
      <c r="B55" s="37">
        <v>1000</v>
      </c>
      <c r="C55" s="38">
        <v>600</v>
      </c>
      <c r="D55" s="55">
        <v>190</v>
      </c>
      <c r="E55" s="37">
        <v>3</v>
      </c>
      <c r="F55" s="33">
        <f t="shared" si="1"/>
        <v>1.7999999999999998</v>
      </c>
      <c r="G55" s="40">
        <v>0.34199999999999997</v>
      </c>
      <c r="H55" s="37">
        <v>16</v>
      </c>
      <c r="I55" s="81">
        <v>5.4719999999999995</v>
      </c>
      <c r="J55" s="176">
        <f t="shared" si="6"/>
        <v>71.136</v>
      </c>
      <c r="K55" s="172">
        <f t="shared" si="4"/>
        <v>598.1579999999999</v>
      </c>
      <c r="L55" s="56">
        <v>1749</v>
      </c>
      <c r="M55" s="57">
        <f t="shared" si="5"/>
        <v>332.31</v>
      </c>
      <c r="N55" s="7"/>
      <c r="O55" s="7"/>
      <c r="P55" s="7"/>
      <c r="Q55" s="7"/>
      <c r="R55" s="7"/>
      <c r="S55" s="7"/>
    </row>
    <row r="56" spans="1:19" ht="22.5" customHeight="1" thickBot="1">
      <c r="A56" s="293"/>
      <c r="B56" s="37">
        <v>1000</v>
      </c>
      <c r="C56" s="38">
        <v>600</v>
      </c>
      <c r="D56" s="55">
        <v>200</v>
      </c>
      <c r="E56" s="37">
        <v>3</v>
      </c>
      <c r="F56" s="33">
        <f t="shared" si="1"/>
        <v>1.7999999999999998</v>
      </c>
      <c r="G56" s="40">
        <v>0.36</v>
      </c>
      <c r="H56" s="41">
        <v>16</v>
      </c>
      <c r="I56" s="169">
        <v>5.76</v>
      </c>
      <c r="J56" s="176">
        <f t="shared" si="6"/>
        <v>74.88</v>
      </c>
      <c r="K56" s="172">
        <f t="shared" si="4"/>
        <v>629.64</v>
      </c>
      <c r="L56" s="56">
        <v>1749</v>
      </c>
      <c r="M56" s="57">
        <f t="shared" si="5"/>
        <v>349.8</v>
      </c>
      <c r="N56" s="7"/>
      <c r="O56" s="7"/>
      <c r="P56" s="7"/>
      <c r="Q56" s="7"/>
      <c r="R56" s="7"/>
      <c r="S56" s="7"/>
    </row>
    <row r="57" spans="1:19" ht="22.5" customHeight="1" thickBot="1">
      <c r="A57" s="293"/>
      <c r="B57" s="37">
        <v>1000</v>
      </c>
      <c r="C57" s="38">
        <v>600</v>
      </c>
      <c r="D57" s="55">
        <v>210</v>
      </c>
      <c r="E57" s="37">
        <v>2</v>
      </c>
      <c r="F57" s="33">
        <f t="shared" si="1"/>
        <v>1.2</v>
      </c>
      <c r="G57" s="40">
        <v>0.252</v>
      </c>
      <c r="H57" s="37">
        <v>20</v>
      </c>
      <c r="I57" s="81">
        <v>5.04</v>
      </c>
      <c r="J57" s="176">
        <f t="shared" si="6"/>
        <v>65.52</v>
      </c>
      <c r="K57" s="172">
        <f t="shared" si="4"/>
        <v>440.748</v>
      </c>
      <c r="L57" s="56">
        <v>1749</v>
      </c>
      <c r="M57" s="57">
        <f t="shared" si="5"/>
        <v>367.29</v>
      </c>
      <c r="N57" s="7"/>
      <c r="O57" s="7"/>
      <c r="P57" s="7"/>
      <c r="Q57" s="7"/>
      <c r="R57" s="7"/>
      <c r="S57" s="7"/>
    </row>
    <row r="58" spans="1:19" ht="22.5" customHeight="1" thickBot="1">
      <c r="A58" s="293"/>
      <c r="B58" s="37">
        <v>1000</v>
      </c>
      <c r="C58" s="38">
        <v>600</v>
      </c>
      <c r="D58" s="55">
        <v>220</v>
      </c>
      <c r="E58" s="37">
        <v>2</v>
      </c>
      <c r="F58" s="33">
        <f t="shared" si="1"/>
        <v>1.2</v>
      </c>
      <c r="G58" s="40">
        <v>0.264</v>
      </c>
      <c r="H58" s="37">
        <v>20</v>
      </c>
      <c r="I58" s="81">
        <v>5.28</v>
      </c>
      <c r="J58" s="176">
        <f t="shared" si="6"/>
        <v>68.64</v>
      </c>
      <c r="K58" s="172">
        <f t="shared" si="4"/>
        <v>461.73600000000005</v>
      </c>
      <c r="L58" s="56">
        <v>1749</v>
      </c>
      <c r="M58" s="57">
        <f t="shared" si="5"/>
        <v>384.78000000000003</v>
      </c>
      <c r="N58" s="7"/>
      <c r="O58" s="7"/>
      <c r="P58" s="7"/>
      <c r="Q58" s="7"/>
      <c r="R58" s="7"/>
      <c r="S58" s="7"/>
    </row>
    <row r="59" spans="1:19" ht="22.5" customHeight="1" thickBot="1">
      <c r="A59" s="293"/>
      <c r="B59" s="37">
        <v>1000</v>
      </c>
      <c r="C59" s="38">
        <v>600</v>
      </c>
      <c r="D59" s="55">
        <v>230</v>
      </c>
      <c r="E59" s="37">
        <v>2</v>
      </c>
      <c r="F59" s="33">
        <f t="shared" si="1"/>
        <v>1.2</v>
      </c>
      <c r="G59" s="40">
        <v>0.276</v>
      </c>
      <c r="H59" s="37">
        <v>20</v>
      </c>
      <c r="I59" s="81">
        <v>5.52</v>
      </c>
      <c r="J59" s="176">
        <f t="shared" si="6"/>
        <v>71.75999999999999</v>
      </c>
      <c r="K59" s="172">
        <f t="shared" si="4"/>
        <v>482.72400000000005</v>
      </c>
      <c r="L59" s="56">
        <v>1749</v>
      </c>
      <c r="M59" s="57">
        <f t="shared" si="5"/>
        <v>402.27000000000004</v>
      </c>
      <c r="N59" s="7"/>
      <c r="O59" s="7"/>
      <c r="P59" s="7"/>
      <c r="Q59" s="7"/>
      <c r="R59" s="7"/>
      <c r="S59" s="7"/>
    </row>
    <row r="60" spans="1:19" ht="22.5" customHeight="1" thickBot="1">
      <c r="A60" s="293"/>
      <c r="B60" s="37">
        <v>1000</v>
      </c>
      <c r="C60" s="38">
        <v>600</v>
      </c>
      <c r="D60" s="55">
        <v>240</v>
      </c>
      <c r="E60" s="37">
        <v>2</v>
      </c>
      <c r="F60" s="33">
        <f t="shared" si="1"/>
        <v>1.2</v>
      </c>
      <c r="G60" s="40">
        <v>0.288</v>
      </c>
      <c r="H60" s="37">
        <v>20</v>
      </c>
      <c r="I60" s="81">
        <v>5.76</v>
      </c>
      <c r="J60" s="176">
        <f t="shared" si="6"/>
        <v>74.88</v>
      </c>
      <c r="K60" s="172">
        <f t="shared" si="4"/>
        <v>503.712</v>
      </c>
      <c r="L60" s="56">
        <v>1749</v>
      </c>
      <c r="M60" s="57">
        <f t="shared" si="5"/>
        <v>419.76</v>
      </c>
      <c r="N60" s="7"/>
      <c r="O60" s="7"/>
      <c r="P60" s="7"/>
      <c r="Q60" s="7"/>
      <c r="R60" s="7"/>
      <c r="S60" s="7"/>
    </row>
    <row r="61" spans="1:19" ht="22.5" customHeight="1" thickBot="1">
      <c r="A61" s="293"/>
      <c r="B61" s="43">
        <v>1000</v>
      </c>
      <c r="C61" s="44">
        <v>600</v>
      </c>
      <c r="D61" s="59">
        <v>250</v>
      </c>
      <c r="E61" s="43">
        <v>2</v>
      </c>
      <c r="F61" s="46">
        <f t="shared" si="1"/>
        <v>1.2</v>
      </c>
      <c r="G61" s="47">
        <v>0.3</v>
      </c>
      <c r="H61" s="43">
        <v>16</v>
      </c>
      <c r="I61" s="84">
        <v>4.8</v>
      </c>
      <c r="J61" s="179">
        <f t="shared" si="6"/>
        <v>62.4</v>
      </c>
      <c r="K61" s="173">
        <f t="shared" si="4"/>
        <v>524.6999999999999</v>
      </c>
      <c r="L61" s="60">
        <v>1749</v>
      </c>
      <c r="M61" s="61">
        <f t="shared" si="5"/>
        <v>437.24999999999994</v>
      </c>
      <c r="N61" s="7"/>
      <c r="O61" s="7"/>
      <c r="P61" s="7"/>
      <c r="Q61" s="7"/>
      <c r="R61" s="7"/>
      <c r="S61" s="7"/>
    </row>
    <row r="62" spans="1:19" ht="22.5" customHeight="1" thickBot="1">
      <c r="A62" s="275" t="s">
        <v>26</v>
      </c>
      <c r="B62" s="21">
        <v>1000</v>
      </c>
      <c r="C62" s="22">
        <v>600</v>
      </c>
      <c r="D62" s="51">
        <v>40</v>
      </c>
      <c r="E62" s="21">
        <v>12</v>
      </c>
      <c r="F62" s="24">
        <f t="shared" si="1"/>
        <v>7.199999999999999</v>
      </c>
      <c r="G62" s="52">
        <v>0.28800000000000003</v>
      </c>
      <c r="H62" s="53">
        <v>20</v>
      </c>
      <c r="I62" s="167">
        <v>5.76</v>
      </c>
      <c r="J62" s="175">
        <f t="shared" si="6"/>
        <v>74.88</v>
      </c>
      <c r="K62" s="171">
        <f>L62*G62</f>
        <v>534.24</v>
      </c>
      <c r="L62" s="62">
        <v>1855</v>
      </c>
      <c r="M62" s="54">
        <f t="shared" si="5"/>
        <v>74.2</v>
      </c>
      <c r="N62" s="7"/>
      <c r="O62" s="7"/>
      <c r="P62" s="7"/>
      <c r="Q62" s="7"/>
      <c r="R62" s="7"/>
      <c r="S62" s="7"/>
    </row>
    <row r="63" spans="1:19" ht="22.5" customHeight="1">
      <c r="A63" s="29"/>
      <c r="B63" s="37">
        <v>1000</v>
      </c>
      <c r="C63" s="38">
        <v>600</v>
      </c>
      <c r="D63" s="55">
        <v>50</v>
      </c>
      <c r="E63" s="37">
        <v>12</v>
      </c>
      <c r="F63" s="33">
        <f t="shared" si="1"/>
        <v>7.199999999999999</v>
      </c>
      <c r="G63" s="40">
        <v>0.36</v>
      </c>
      <c r="H63" s="37">
        <v>16</v>
      </c>
      <c r="I63" s="81">
        <v>5.76</v>
      </c>
      <c r="J63" s="176">
        <f t="shared" si="6"/>
        <v>74.88</v>
      </c>
      <c r="K63" s="63">
        <v>667.8</v>
      </c>
      <c r="L63" s="56">
        <v>1855</v>
      </c>
      <c r="M63" s="64">
        <v>92.75</v>
      </c>
      <c r="N63" s="7"/>
      <c r="O63" s="7"/>
      <c r="P63" s="7"/>
      <c r="Q63" s="7"/>
      <c r="R63" s="7"/>
      <c r="S63" s="7"/>
    </row>
    <row r="64" spans="1:19" ht="22.5" customHeight="1">
      <c r="A64" s="36"/>
      <c r="B64" s="37">
        <v>1000</v>
      </c>
      <c r="C64" s="38">
        <v>600</v>
      </c>
      <c r="D64" s="55">
        <v>60</v>
      </c>
      <c r="E64" s="37">
        <v>8</v>
      </c>
      <c r="F64" s="33">
        <f t="shared" si="1"/>
        <v>4.8</v>
      </c>
      <c r="G64" s="40">
        <v>0.288</v>
      </c>
      <c r="H64" s="37">
        <v>20</v>
      </c>
      <c r="I64" s="81">
        <v>5.76</v>
      </c>
      <c r="J64" s="176">
        <f t="shared" si="6"/>
        <v>74.88</v>
      </c>
      <c r="K64" s="63">
        <v>534.24</v>
      </c>
      <c r="L64" s="56">
        <v>1855</v>
      </c>
      <c r="M64" s="64">
        <v>111.3</v>
      </c>
      <c r="N64" s="7"/>
      <c r="O64" s="7"/>
      <c r="P64" s="7"/>
      <c r="Q64" s="7"/>
      <c r="R64" s="7"/>
      <c r="S64" s="7"/>
    </row>
    <row r="65" spans="1:19" ht="22.5" customHeight="1" thickBot="1">
      <c r="A65" s="293" t="s">
        <v>24</v>
      </c>
      <c r="B65" s="37">
        <v>1000</v>
      </c>
      <c r="C65" s="38">
        <v>600</v>
      </c>
      <c r="D65" s="55">
        <v>70</v>
      </c>
      <c r="E65" s="37">
        <v>6</v>
      </c>
      <c r="F65" s="33">
        <f t="shared" si="1"/>
        <v>3.5999999999999996</v>
      </c>
      <c r="G65" s="40">
        <v>0.252</v>
      </c>
      <c r="H65" s="37">
        <v>20</v>
      </c>
      <c r="I65" s="81">
        <v>5.04</v>
      </c>
      <c r="J65" s="176">
        <f t="shared" si="6"/>
        <v>65.52</v>
      </c>
      <c r="K65" s="63">
        <v>467.46</v>
      </c>
      <c r="L65" s="56">
        <v>1855</v>
      </c>
      <c r="M65" s="64">
        <v>129.85</v>
      </c>
      <c r="N65" s="7"/>
      <c r="O65" s="7"/>
      <c r="P65" s="7"/>
      <c r="Q65" s="7"/>
      <c r="R65" s="7"/>
      <c r="S65" s="7"/>
    </row>
    <row r="66" spans="1:19" ht="22.5" customHeight="1" thickBot="1">
      <c r="A66" s="293"/>
      <c r="B66" s="37">
        <v>1000</v>
      </c>
      <c r="C66" s="38">
        <v>600</v>
      </c>
      <c r="D66" s="55">
        <v>80</v>
      </c>
      <c r="E66" s="37">
        <v>6</v>
      </c>
      <c r="F66" s="33">
        <f t="shared" si="1"/>
        <v>3.5999999999999996</v>
      </c>
      <c r="G66" s="40">
        <v>0.28800000000000003</v>
      </c>
      <c r="H66" s="37">
        <v>20</v>
      </c>
      <c r="I66" s="81">
        <v>5.760000000000001</v>
      </c>
      <c r="J66" s="176">
        <f t="shared" si="6"/>
        <v>74.88000000000001</v>
      </c>
      <c r="K66" s="63">
        <v>534.24</v>
      </c>
      <c r="L66" s="56">
        <v>1855</v>
      </c>
      <c r="M66" s="64">
        <v>148.4</v>
      </c>
      <c r="N66" s="7"/>
      <c r="O66" s="7"/>
      <c r="P66" s="7"/>
      <c r="Q66" s="7"/>
      <c r="R66" s="7"/>
      <c r="S66" s="7"/>
    </row>
    <row r="67" spans="1:19" ht="22.5" customHeight="1" thickBot="1">
      <c r="A67" s="293"/>
      <c r="B67" s="37">
        <v>1000</v>
      </c>
      <c r="C67" s="38">
        <v>600</v>
      </c>
      <c r="D67" s="55">
        <v>90</v>
      </c>
      <c r="E67" s="37">
        <v>6</v>
      </c>
      <c r="F67" s="33">
        <f t="shared" si="1"/>
        <v>3.5999999999999996</v>
      </c>
      <c r="G67" s="40">
        <v>0.324</v>
      </c>
      <c r="H67" s="37">
        <v>16</v>
      </c>
      <c r="I67" s="81">
        <v>5.184</v>
      </c>
      <c r="J67" s="176">
        <f t="shared" si="6"/>
        <v>67.392</v>
      </c>
      <c r="K67" s="63">
        <v>601.02</v>
      </c>
      <c r="L67" s="56">
        <v>1855</v>
      </c>
      <c r="M67" s="64">
        <v>166.95</v>
      </c>
      <c r="N67" s="7"/>
      <c r="O67" s="7"/>
      <c r="P67" s="7"/>
      <c r="Q67" s="7"/>
      <c r="R67" s="7"/>
      <c r="S67" s="7"/>
    </row>
    <row r="68" spans="1:19" ht="22.5" customHeight="1" thickBot="1">
      <c r="A68" s="293"/>
      <c r="B68" s="37">
        <v>1000</v>
      </c>
      <c r="C68" s="38">
        <v>600</v>
      </c>
      <c r="D68" s="55">
        <v>100</v>
      </c>
      <c r="E68" s="37">
        <v>6</v>
      </c>
      <c r="F68" s="33">
        <f t="shared" si="1"/>
        <v>3.5999999999999996</v>
      </c>
      <c r="G68" s="40">
        <v>0.36</v>
      </c>
      <c r="H68" s="37">
        <v>16</v>
      </c>
      <c r="I68" s="81">
        <v>5.76</v>
      </c>
      <c r="J68" s="176">
        <f t="shared" si="6"/>
        <v>74.88</v>
      </c>
      <c r="K68" s="63">
        <v>667.8</v>
      </c>
      <c r="L68" s="56">
        <v>1855</v>
      </c>
      <c r="M68" s="64">
        <v>185.5</v>
      </c>
      <c r="N68" s="7"/>
      <c r="O68" s="7"/>
      <c r="P68" s="7"/>
      <c r="Q68" s="7"/>
      <c r="R68" s="7"/>
      <c r="S68" s="7"/>
    </row>
    <row r="69" spans="1:19" ht="22.5" customHeight="1" thickBot="1">
      <c r="A69" s="293"/>
      <c r="B69" s="37">
        <v>1000</v>
      </c>
      <c r="C69" s="38">
        <v>600</v>
      </c>
      <c r="D69" s="55">
        <v>110</v>
      </c>
      <c r="E69" s="37">
        <v>4</v>
      </c>
      <c r="F69" s="33">
        <f t="shared" si="1"/>
        <v>2.4</v>
      </c>
      <c r="G69" s="40">
        <v>0.264</v>
      </c>
      <c r="H69" s="37">
        <v>20</v>
      </c>
      <c r="I69" s="81">
        <v>5.28</v>
      </c>
      <c r="J69" s="176">
        <f t="shared" si="6"/>
        <v>68.64</v>
      </c>
      <c r="K69" s="63">
        <v>489.72</v>
      </c>
      <c r="L69" s="56">
        <v>1855</v>
      </c>
      <c r="M69" s="64">
        <v>204.05</v>
      </c>
      <c r="N69" s="7"/>
      <c r="O69" s="7"/>
      <c r="P69" s="7"/>
      <c r="Q69" s="7"/>
      <c r="R69" s="7"/>
      <c r="S69" s="7"/>
    </row>
    <row r="70" spans="1:19" ht="22.5" customHeight="1" thickBot="1">
      <c r="A70" s="293"/>
      <c r="B70" s="37">
        <v>1000</v>
      </c>
      <c r="C70" s="38">
        <v>600</v>
      </c>
      <c r="D70" s="55">
        <v>120</v>
      </c>
      <c r="E70" s="37">
        <v>4</v>
      </c>
      <c r="F70" s="33">
        <f t="shared" si="1"/>
        <v>2.4</v>
      </c>
      <c r="G70" s="40">
        <v>0.288</v>
      </c>
      <c r="H70" s="37">
        <v>20</v>
      </c>
      <c r="I70" s="81">
        <v>5.76</v>
      </c>
      <c r="J70" s="176">
        <f t="shared" si="6"/>
        <v>74.88</v>
      </c>
      <c r="K70" s="63">
        <v>534.24</v>
      </c>
      <c r="L70" s="56">
        <v>1855</v>
      </c>
      <c r="M70" s="64">
        <v>222.6</v>
      </c>
      <c r="N70" s="7"/>
      <c r="O70" s="7"/>
      <c r="P70" s="7"/>
      <c r="Q70" s="7"/>
      <c r="R70" s="7"/>
      <c r="S70" s="7"/>
    </row>
    <row r="71" spans="1:19" ht="22.5" customHeight="1" thickBot="1">
      <c r="A71" s="293"/>
      <c r="B71" s="37">
        <v>1000</v>
      </c>
      <c r="C71" s="38">
        <v>600</v>
      </c>
      <c r="D71" s="55">
        <v>130</v>
      </c>
      <c r="E71" s="37">
        <v>3</v>
      </c>
      <c r="F71" s="33">
        <f t="shared" si="1"/>
        <v>1.7999999999999998</v>
      </c>
      <c r="G71" s="40">
        <v>0.23399999999999999</v>
      </c>
      <c r="H71" s="37">
        <v>24</v>
      </c>
      <c r="I71" s="81">
        <v>5.616</v>
      </c>
      <c r="J71" s="176">
        <f t="shared" si="6"/>
        <v>73.008</v>
      </c>
      <c r="K71" s="63">
        <v>434.07</v>
      </c>
      <c r="L71" s="56">
        <v>1855</v>
      </c>
      <c r="M71" s="64">
        <v>241.15</v>
      </c>
      <c r="N71" s="7"/>
      <c r="O71" s="7"/>
      <c r="P71" s="7"/>
      <c r="Q71" s="7"/>
      <c r="R71" s="7"/>
      <c r="S71" s="7"/>
    </row>
    <row r="72" spans="1:19" ht="22.5" customHeight="1" thickBot="1">
      <c r="A72" s="293"/>
      <c r="B72" s="37">
        <v>1000</v>
      </c>
      <c r="C72" s="38">
        <v>600</v>
      </c>
      <c r="D72" s="55">
        <v>140</v>
      </c>
      <c r="E72" s="37">
        <v>4</v>
      </c>
      <c r="F72" s="33">
        <f t="shared" si="1"/>
        <v>2.4</v>
      </c>
      <c r="G72" s="40">
        <v>0.336</v>
      </c>
      <c r="H72" s="37">
        <v>16</v>
      </c>
      <c r="I72" s="81">
        <v>5.376</v>
      </c>
      <c r="J72" s="176">
        <f t="shared" si="6"/>
        <v>69.888</v>
      </c>
      <c r="K72" s="63">
        <v>623.28</v>
      </c>
      <c r="L72" s="56">
        <v>1855</v>
      </c>
      <c r="M72" s="64">
        <v>259.7</v>
      </c>
      <c r="N72" s="7"/>
      <c r="O72" s="7"/>
      <c r="P72" s="7"/>
      <c r="Q72" s="7"/>
      <c r="R72" s="7"/>
      <c r="S72" s="7"/>
    </row>
    <row r="73" spans="1:19" ht="22.5" customHeight="1" thickBot="1">
      <c r="A73" s="293"/>
      <c r="B73" s="37">
        <v>1000</v>
      </c>
      <c r="C73" s="38">
        <v>600</v>
      </c>
      <c r="D73" s="55">
        <v>150</v>
      </c>
      <c r="E73" s="37">
        <v>4</v>
      </c>
      <c r="F73" s="33">
        <f t="shared" si="1"/>
        <v>2.4</v>
      </c>
      <c r="G73" s="40">
        <v>0.36</v>
      </c>
      <c r="H73" s="37">
        <v>16</v>
      </c>
      <c r="I73" s="81">
        <v>5.76</v>
      </c>
      <c r="J73" s="176">
        <f t="shared" si="6"/>
        <v>74.88</v>
      </c>
      <c r="K73" s="63">
        <v>667.8</v>
      </c>
      <c r="L73" s="56">
        <v>1855</v>
      </c>
      <c r="M73" s="64">
        <v>278.25</v>
      </c>
      <c r="N73" s="7"/>
      <c r="O73" s="7"/>
      <c r="P73" s="7"/>
      <c r="Q73" s="7"/>
      <c r="R73" s="7"/>
      <c r="S73" s="7"/>
    </row>
    <row r="74" spans="1:19" ht="22.5" customHeight="1" thickBot="1">
      <c r="A74" s="293"/>
      <c r="B74" s="37">
        <v>1000</v>
      </c>
      <c r="C74" s="38">
        <v>600</v>
      </c>
      <c r="D74" s="55">
        <v>160</v>
      </c>
      <c r="E74" s="37">
        <v>3</v>
      </c>
      <c r="F74" s="33">
        <f t="shared" si="1"/>
        <v>1.7999999999999998</v>
      </c>
      <c r="G74" s="40">
        <v>0.28800000000000003</v>
      </c>
      <c r="H74" s="37">
        <v>20</v>
      </c>
      <c r="I74" s="81">
        <v>5.760000000000001</v>
      </c>
      <c r="J74" s="176">
        <f t="shared" si="6"/>
        <v>74.88000000000001</v>
      </c>
      <c r="K74" s="63">
        <v>534.24</v>
      </c>
      <c r="L74" s="56">
        <v>1855</v>
      </c>
      <c r="M74" s="64">
        <v>296.8</v>
      </c>
      <c r="N74" s="7"/>
      <c r="O74" s="7"/>
      <c r="P74" s="7"/>
      <c r="Q74" s="7"/>
      <c r="R74" s="7"/>
      <c r="S74" s="7"/>
    </row>
    <row r="75" spans="1:19" ht="22.5" customHeight="1" thickBot="1">
      <c r="A75" s="293"/>
      <c r="B75" s="37">
        <v>1000</v>
      </c>
      <c r="C75" s="38">
        <v>600</v>
      </c>
      <c r="D75" s="55">
        <v>170</v>
      </c>
      <c r="E75" s="37">
        <v>2</v>
      </c>
      <c r="F75" s="33">
        <f t="shared" si="1"/>
        <v>1.2</v>
      </c>
      <c r="G75" s="40">
        <v>0.20400000000000001</v>
      </c>
      <c r="H75" s="37">
        <v>28</v>
      </c>
      <c r="I75" s="81">
        <v>5.712000000000001</v>
      </c>
      <c r="J75" s="176">
        <f t="shared" si="6"/>
        <v>74.25600000000001</v>
      </c>
      <c r="K75" s="63">
        <v>378.42</v>
      </c>
      <c r="L75" s="56">
        <v>1855</v>
      </c>
      <c r="M75" s="64">
        <v>315.35</v>
      </c>
      <c r="N75" s="7"/>
      <c r="O75" s="7"/>
      <c r="P75" s="7"/>
      <c r="Q75" s="7"/>
      <c r="R75" s="7"/>
      <c r="S75" s="7"/>
    </row>
    <row r="76" spans="1:19" ht="22.5" customHeight="1" thickBot="1">
      <c r="A76" s="293"/>
      <c r="B76" s="37">
        <v>1000</v>
      </c>
      <c r="C76" s="38">
        <v>600</v>
      </c>
      <c r="D76" s="55">
        <v>180</v>
      </c>
      <c r="E76" s="37">
        <v>3</v>
      </c>
      <c r="F76" s="33">
        <f t="shared" si="1"/>
        <v>1.7999999999999998</v>
      </c>
      <c r="G76" s="40">
        <v>0.324</v>
      </c>
      <c r="H76" s="37">
        <v>16</v>
      </c>
      <c r="I76" s="81">
        <v>5.184</v>
      </c>
      <c r="J76" s="176">
        <f t="shared" si="6"/>
        <v>67.392</v>
      </c>
      <c r="K76" s="63">
        <v>601.02</v>
      </c>
      <c r="L76" s="56">
        <v>1855</v>
      </c>
      <c r="M76" s="64">
        <v>333.9</v>
      </c>
      <c r="N76" s="7"/>
      <c r="O76" s="7"/>
      <c r="P76" s="7"/>
      <c r="Q76" s="7"/>
      <c r="R76" s="7"/>
      <c r="S76" s="7"/>
    </row>
    <row r="77" spans="1:19" ht="22.5" customHeight="1" thickBot="1">
      <c r="A77" s="293"/>
      <c r="B77" s="37">
        <v>1000</v>
      </c>
      <c r="C77" s="38">
        <v>600</v>
      </c>
      <c r="D77" s="55">
        <v>190</v>
      </c>
      <c r="E77" s="37">
        <v>3</v>
      </c>
      <c r="F77" s="33">
        <f t="shared" si="1"/>
        <v>1.7999999999999998</v>
      </c>
      <c r="G77" s="40">
        <v>0.34199999999999997</v>
      </c>
      <c r="H77" s="37">
        <v>16</v>
      </c>
      <c r="I77" s="81">
        <v>5.4719999999999995</v>
      </c>
      <c r="J77" s="176">
        <f t="shared" si="6"/>
        <v>71.136</v>
      </c>
      <c r="K77" s="63">
        <v>634.41</v>
      </c>
      <c r="L77" s="56">
        <v>1855</v>
      </c>
      <c r="M77" s="64">
        <v>352.45</v>
      </c>
      <c r="N77" s="7"/>
      <c r="O77" s="7"/>
      <c r="P77" s="7"/>
      <c r="Q77" s="7"/>
      <c r="R77" s="7"/>
      <c r="S77" s="7"/>
    </row>
    <row r="78" spans="1:19" ht="22.5" customHeight="1" thickBot="1">
      <c r="A78" s="293"/>
      <c r="B78" s="37">
        <v>1000</v>
      </c>
      <c r="C78" s="38">
        <v>600</v>
      </c>
      <c r="D78" s="55">
        <v>200</v>
      </c>
      <c r="E78" s="37">
        <v>3</v>
      </c>
      <c r="F78" s="33">
        <f t="shared" si="1"/>
        <v>1.7999999999999998</v>
      </c>
      <c r="G78" s="40">
        <v>0.36</v>
      </c>
      <c r="H78" s="41">
        <v>16</v>
      </c>
      <c r="I78" s="169">
        <v>5.76</v>
      </c>
      <c r="J78" s="176">
        <f t="shared" si="6"/>
        <v>74.88</v>
      </c>
      <c r="K78" s="65">
        <v>667.8</v>
      </c>
      <c r="L78" s="66">
        <v>1855</v>
      </c>
      <c r="M78" s="67">
        <v>371</v>
      </c>
      <c r="N78" s="7"/>
      <c r="O78" s="7"/>
      <c r="P78" s="7"/>
      <c r="Q78" s="7"/>
      <c r="R78" s="7"/>
      <c r="S78" s="7"/>
    </row>
    <row r="79" spans="1:19" ht="22.5" customHeight="1" thickBot="1">
      <c r="A79" s="293"/>
      <c r="B79" s="37">
        <v>1000</v>
      </c>
      <c r="C79" s="38">
        <v>600</v>
      </c>
      <c r="D79" s="55">
        <v>210</v>
      </c>
      <c r="E79" s="37">
        <v>2</v>
      </c>
      <c r="F79" s="33">
        <f t="shared" si="1"/>
        <v>1.2</v>
      </c>
      <c r="G79" s="40">
        <v>0.252</v>
      </c>
      <c r="H79" s="37">
        <v>20</v>
      </c>
      <c r="I79" s="81">
        <v>5.04</v>
      </c>
      <c r="J79" s="176">
        <f t="shared" si="6"/>
        <v>65.52</v>
      </c>
      <c r="K79" s="63">
        <f aca="true" t="shared" si="7" ref="K79:K85">L79*G79</f>
        <v>467.46</v>
      </c>
      <c r="L79" s="56">
        <v>1855</v>
      </c>
      <c r="M79" s="64">
        <f aca="true" t="shared" si="8" ref="M79:M84">K79/F79</f>
        <v>389.55</v>
      </c>
      <c r="N79" s="7"/>
      <c r="O79" s="7"/>
      <c r="P79" s="7"/>
      <c r="Q79" s="7"/>
      <c r="R79" s="7"/>
      <c r="S79" s="7"/>
    </row>
    <row r="80" spans="1:19" ht="22.5" customHeight="1" thickBot="1">
      <c r="A80" s="293"/>
      <c r="B80" s="37">
        <v>1000</v>
      </c>
      <c r="C80" s="38">
        <v>600</v>
      </c>
      <c r="D80" s="55">
        <v>220</v>
      </c>
      <c r="E80" s="37">
        <v>2</v>
      </c>
      <c r="F80" s="33">
        <f t="shared" si="1"/>
        <v>1.2</v>
      </c>
      <c r="G80" s="40">
        <v>0.264</v>
      </c>
      <c r="H80" s="37">
        <v>20</v>
      </c>
      <c r="I80" s="81">
        <v>5.28</v>
      </c>
      <c r="J80" s="176">
        <f t="shared" si="6"/>
        <v>68.64</v>
      </c>
      <c r="K80" s="63">
        <f t="shared" si="7"/>
        <v>489.72</v>
      </c>
      <c r="L80" s="56">
        <v>1855</v>
      </c>
      <c r="M80" s="64">
        <f t="shared" si="8"/>
        <v>408.1</v>
      </c>
      <c r="N80" s="7"/>
      <c r="O80" s="7"/>
      <c r="P80" s="7"/>
      <c r="Q80" s="7"/>
      <c r="R80" s="7"/>
      <c r="S80" s="7"/>
    </row>
    <row r="81" spans="1:19" ht="22.5" customHeight="1" thickBot="1">
      <c r="A81" s="293"/>
      <c r="B81" s="37">
        <v>1000</v>
      </c>
      <c r="C81" s="38">
        <v>600</v>
      </c>
      <c r="D81" s="55">
        <v>230</v>
      </c>
      <c r="E81" s="37">
        <v>2</v>
      </c>
      <c r="F81" s="33">
        <f t="shared" si="1"/>
        <v>1.2</v>
      </c>
      <c r="G81" s="40">
        <v>0.276</v>
      </c>
      <c r="H81" s="37">
        <v>20</v>
      </c>
      <c r="I81" s="81">
        <v>5.52</v>
      </c>
      <c r="J81" s="176">
        <f aca="true" t="shared" si="9" ref="J81:J112">I81*13</f>
        <v>71.75999999999999</v>
      </c>
      <c r="K81" s="63">
        <f t="shared" si="7"/>
        <v>511.98</v>
      </c>
      <c r="L81" s="56">
        <v>1855</v>
      </c>
      <c r="M81" s="64">
        <f t="shared" si="8"/>
        <v>426.65000000000003</v>
      </c>
      <c r="N81" s="7"/>
      <c r="O81" s="7"/>
      <c r="P81" s="7"/>
      <c r="Q81" s="7"/>
      <c r="R81" s="7"/>
      <c r="S81" s="7"/>
    </row>
    <row r="82" spans="1:19" ht="22.5" customHeight="1" thickBot="1">
      <c r="A82" s="293"/>
      <c r="B82" s="37">
        <v>1000</v>
      </c>
      <c r="C82" s="38">
        <v>600</v>
      </c>
      <c r="D82" s="55">
        <v>240</v>
      </c>
      <c r="E82" s="37">
        <v>2</v>
      </c>
      <c r="F82" s="33">
        <f aca="true" t="shared" si="10" ref="F82:F145">0.6*E82</f>
        <v>1.2</v>
      </c>
      <c r="G82" s="40">
        <v>0.288</v>
      </c>
      <c r="H82" s="37">
        <v>20</v>
      </c>
      <c r="I82" s="81">
        <v>5.76</v>
      </c>
      <c r="J82" s="176">
        <f t="shared" si="9"/>
        <v>74.88</v>
      </c>
      <c r="K82" s="63">
        <f t="shared" si="7"/>
        <v>534.24</v>
      </c>
      <c r="L82" s="56">
        <v>1855</v>
      </c>
      <c r="M82" s="64">
        <f t="shared" si="8"/>
        <v>445.20000000000005</v>
      </c>
      <c r="N82" s="7"/>
      <c r="O82" s="7"/>
      <c r="P82" s="7"/>
      <c r="Q82" s="7"/>
      <c r="R82" s="7"/>
      <c r="S82" s="7"/>
    </row>
    <row r="83" spans="1:19" ht="22.5" customHeight="1" thickBot="1">
      <c r="A83" s="293"/>
      <c r="B83" s="43">
        <v>1000</v>
      </c>
      <c r="C83" s="44">
        <v>600</v>
      </c>
      <c r="D83" s="59">
        <v>250</v>
      </c>
      <c r="E83" s="43">
        <v>2</v>
      </c>
      <c r="F83" s="46">
        <f t="shared" si="10"/>
        <v>1.2</v>
      </c>
      <c r="G83" s="47">
        <v>0.3</v>
      </c>
      <c r="H83" s="43">
        <v>16</v>
      </c>
      <c r="I83" s="84">
        <v>4.8</v>
      </c>
      <c r="J83" s="179">
        <f t="shared" si="9"/>
        <v>62.4</v>
      </c>
      <c r="K83" s="174">
        <f t="shared" si="7"/>
        <v>556.5</v>
      </c>
      <c r="L83" s="60">
        <v>1855</v>
      </c>
      <c r="M83" s="68">
        <f t="shared" si="8"/>
        <v>463.75</v>
      </c>
      <c r="N83" s="7"/>
      <c r="O83" s="7"/>
      <c r="P83" s="7"/>
      <c r="Q83" s="7"/>
      <c r="R83" s="7"/>
      <c r="S83" s="7"/>
    </row>
    <row r="84" spans="1:19" ht="22.5" customHeight="1">
      <c r="A84" s="275" t="s">
        <v>27</v>
      </c>
      <c r="B84" s="21">
        <v>1000</v>
      </c>
      <c r="C84" s="22">
        <v>600</v>
      </c>
      <c r="D84" s="69">
        <v>40</v>
      </c>
      <c r="E84" s="53">
        <v>12</v>
      </c>
      <c r="F84" s="24">
        <f t="shared" si="10"/>
        <v>7.199999999999999</v>
      </c>
      <c r="G84" s="182">
        <v>0.28800000000000003</v>
      </c>
      <c r="H84" s="53">
        <v>20</v>
      </c>
      <c r="I84" s="167">
        <v>5.760000000000001</v>
      </c>
      <c r="J84" s="175">
        <f t="shared" si="9"/>
        <v>74.88000000000001</v>
      </c>
      <c r="K84" s="171">
        <f t="shared" si="7"/>
        <v>641.0880000000001</v>
      </c>
      <c r="L84" s="70">
        <v>2226</v>
      </c>
      <c r="M84" s="54">
        <f t="shared" si="8"/>
        <v>89.04000000000002</v>
      </c>
      <c r="N84" s="7"/>
      <c r="O84" s="7"/>
      <c r="P84" s="7"/>
      <c r="Q84" s="7"/>
      <c r="R84" s="7"/>
      <c r="S84" s="7"/>
    </row>
    <row r="85" spans="1:19" ht="22.5" customHeight="1">
      <c r="A85" s="29"/>
      <c r="B85" s="37">
        <v>1000</v>
      </c>
      <c r="C85" s="38">
        <v>600</v>
      </c>
      <c r="D85" s="55">
        <v>50</v>
      </c>
      <c r="E85" s="37">
        <v>12</v>
      </c>
      <c r="F85" s="33">
        <f t="shared" si="10"/>
        <v>7.199999999999999</v>
      </c>
      <c r="G85" s="34">
        <v>0.36</v>
      </c>
      <c r="H85" s="30">
        <v>16</v>
      </c>
      <c r="I85" s="168">
        <v>5.76</v>
      </c>
      <c r="J85" s="176">
        <f t="shared" si="9"/>
        <v>74.88</v>
      </c>
      <c r="K85" s="172">
        <f t="shared" si="7"/>
        <v>801.36</v>
      </c>
      <c r="L85" s="183">
        <v>2226</v>
      </c>
      <c r="M85" s="57">
        <f aca="true" t="shared" si="11" ref="M85:M148">K85/F85</f>
        <v>111.30000000000001</v>
      </c>
      <c r="N85" s="7"/>
      <c r="O85" s="7"/>
      <c r="P85" s="7"/>
      <c r="Q85" s="7"/>
      <c r="R85" s="7"/>
      <c r="S85" s="7"/>
    </row>
    <row r="86" spans="1:19" ht="22.5" customHeight="1">
      <c r="A86" s="36"/>
      <c r="B86" s="37">
        <v>1000</v>
      </c>
      <c r="C86" s="38">
        <v>600</v>
      </c>
      <c r="D86" s="55">
        <v>60</v>
      </c>
      <c r="E86" s="37">
        <v>8</v>
      </c>
      <c r="F86" s="33">
        <f t="shared" si="10"/>
        <v>4.8</v>
      </c>
      <c r="G86" s="40">
        <v>0.288</v>
      </c>
      <c r="H86" s="37">
        <v>20</v>
      </c>
      <c r="I86" s="81">
        <v>5.76</v>
      </c>
      <c r="J86" s="176">
        <f t="shared" si="9"/>
        <v>74.88</v>
      </c>
      <c r="K86" s="172">
        <f aca="true" t="shared" si="12" ref="K86:K148">L86*G86</f>
        <v>641.088</v>
      </c>
      <c r="L86" s="56">
        <v>2226</v>
      </c>
      <c r="M86" s="57">
        <f t="shared" si="11"/>
        <v>133.56</v>
      </c>
      <c r="N86" s="7"/>
      <c r="O86" s="7"/>
      <c r="P86" s="7"/>
      <c r="Q86" s="7"/>
      <c r="R86" s="7"/>
      <c r="S86" s="7"/>
    </row>
    <row r="87" spans="1:19" ht="22.5" customHeight="1" thickBot="1">
      <c r="A87" s="293" t="s">
        <v>28</v>
      </c>
      <c r="B87" s="37">
        <v>1000</v>
      </c>
      <c r="C87" s="38">
        <v>600</v>
      </c>
      <c r="D87" s="55">
        <v>70</v>
      </c>
      <c r="E87" s="37">
        <v>6</v>
      </c>
      <c r="F87" s="33">
        <f t="shared" si="10"/>
        <v>3.5999999999999996</v>
      </c>
      <c r="G87" s="40">
        <v>0.252</v>
      </c>
      <c r="H87" s="37">
        <v>20</v>
      </c>
      <c r="I87" s="81">
        <v>5.04</v>
      </c>
      <c r="J87" s="176">
        <f t="shared" si="9"/>
        <v>65.52</v>
      </c>
      <c r="K87" s="172">
        <f t="shared" si="12"/>
        <v>560.952</v>
      </c>
      <c r="L87" s="56">
        <v>2226</v>
      </c>
      <c r="M87" s="57">
        <f t="shared" si="11"/>
        <v>155.82000000000002</v>
      </c>
      <c r="N87" s="7"/>
      <c r="O87" s="7"/>
      <c r="P87" s="7"/>
      <c r="Q87" s="7"/>
      <c r="R87" s="7"/>
      <c r="S87" s="7"/>
    </row>
    <row r="88" spans="1:19" ht="22.5" customHeight="1" thickBot="1">
      <c r="A88" s="293"/>
      <c r="B88" s="37">
        <v>1000</v>
      </c>
      <c r="C88" s="38">
        <v>600</v>
      </c>
      <c r="D88" s="55">
        <v>80</v>
      </c>
      <c r="E88" s="37">
        <v>6</v>
      </c>
      <c r="F88" s="33">
        <f t="shared" si="10"/>
        <v>3.5999999999999996</v>
      </c>
      <c r="G88" s="40">
        <v>0.28800000000000003</v>
      </c>
      <c r="H88" s="37">
        <v>20</v>
      </c>
      <c r="I88" s="81">
        <v>5.760000000000001</v>
      </c>
      <c r="J88" s="176">
        <f t="shared" si="9"/>
        <v>74.88000000000001</v>
      </c>
      <c r="K88" s="172">
        <f t="shared" si="12"/>
        <v>641.0880000000001</v>
      </c>
      <c r="L88" s="56">
        <v>2226</v>
      </c>
      <c r="M88" s="57">
        <f t="shared" si="11"/>
        <v>178.08000000000004</v>
      </c>
      <c r="N88" s="7"/>
      <c r="O88" s="7"/>
      <c r="P88" s="7"/>
      <c r="Q88" s="7"/>
      <c r="R88" s="7"/>
      <c r="S88" s="7"/>
    </row>
    <row r="89" spans="1:19" ht="22.5" customHeight="1" thickBot="1">
      <c r="A89" s="293"/>
      <c r="B89" s="37">
        <v>1000</v>
      </c>
      <c r="C89" s="38">
        <v>600</v>
      </c>
      <c r="D89" s="55">
        <v>90</v>
      </c>
      <c r="E89" s="37">
        <v>4</v>
      </c>
      <c r="F89" s="33">
        <f t="shared" si="10"/>
        <v>2.4</v>
      </c>
      <c r="G89" s="40">
        <v>0.216</v>
      </c>
      <c r="H89" s="37">
        <v>24</v>
      </c>
      <c r="I89" s="81">
        <v>5.184</v>
      </c>
      <c r="J89" s="176">
        <f t="shared" si="9"/>
        <v>67.392</v>
      </c>
      <c r="K89" s="172">
        <f t="shared" si="12"/>
        <v>480.816</v>
      </c>
      <c r="L89" s="56">
        <v>2226</v>
      </c>
      <c r="M89" s="57">
        <f t="shared" si="11"/>
        <v>200.34</v>
      </c>
      <c r="N89" s="7"/>
      <c r="O89" s="7"/>
      <c r="P89" s="7"/>
      <c r="Q89" s="7"/>
      <c r="R89" s="7"/>
      <c r="S89" s="7"/>
    </row>
    <row r="90" spans="1:19" ht="22.5" customHeight="1" thickBot="1">
      <c r="A90" s="293"/>
      <c r="B90" s="37">
        <v>1000</v>
      </c>
      <c r="C90" s="38">
        <v>600</v>
      </c>
      <c r="D90" s="55">
        <v>100</v>
      </c>
      <c r="E90" s="37">
        <v>6</v>
      </c>
      <c r="F90" s="33">
        <f t="shared" si="10"/>
        <v>3.5999999999999996</v>
      </c>
      <c r="G90" s="40">
        <v>0.36</v>
      </c>
      <c r="H90" s="37">
        <v>16</v>
      </c>
      <c r="I90" s="81">
        <v>5.76</v>
      </c>
      <c r="J90" s="176">
        <f t="shared" si="9"/>
        <v>74.88</v>
      </c>
      <c r="K90" s="172">
        <f t="shared" si="12"/>
        <v>801.36</v>
      </c>
      <c r="L90" s="56">
        <v>2226</v>
      </c>
      <c r="M90" s="57">
        <f t="shared" si="11"/>
        <v>222.60000000000002</v>
      </c>
      <c r="N90" s="7"/>
      <c r="O90" s="7"/>
      <c r="P90" s="7"/>
      <c r="Q90" s="7"/>
      <c r="R90" s="7"/>
      <c r="S90" s="7"/>
    </row>
    <row r="91" spans="1:19" ht="22.5" customHeight="1" thickBot="1">
      <c r="A91" s="293"/>
      <c r="B91" s="37">
        <v>1000</v>
      </c>
      <c r="C91" s="38">
        <v>600</v>
      </c>
      <c r="D91" s="55">
        <v>110</v>
      </c>
      <c r="E91" s="37">
        <v>4</v>
      </c>
      <c r="F91" s="33">
        <f t="shared" si="10"/>
        <v>2.4</v>
      </c>
      <c r="G91" s="40">
        <v>0.264</v>
      </c>
      <c r="H91" s="37">
        <v>20</v>
      </c>
      <c r="I91" s="81">
        <v>5.28</v>
      </c>
      <c r="J91" s="176">
        <f t="shared" si="9"/>
        <v>68.64</v>
      </c>
      <c r="K91" s="172">
        <f t="shared" si="12"/>
        <v>587.664</v>
      </c>
      <c r="L91" s="56">
        <v>2226</v>
      </c>
      <c r="M91" s="57">
        <f t="shared" si="11"/>
        <v>244.86</v>
      </c>
      <c r="N91" s="7"/>
      <c r="O91" s="7"/>
      <c r="P91" s="7"/>
      <c r="Q91" s="7"/>
      <c r="R91" s="7"/>
      <c r="S91" s="7"/>
    </row>
    <row r="92" spans="1:19" ht="22.5" customHeight="1" thickBot="1">
      <c r="A92" s="293"/>
      <c r="B92" s="37">
        <v>1000</v>
      </c>
      <c r="C92" s="38">
        <v>600</v>
      </c>
      <c r="D92" s="55">
        <v>120</v>
      </c>
      <c r="E92" s="37">
        <v>4</v>
      </c>
      <c r="F92" s="33">
        <f t="shared" si="10"/>
        <v>2.4</v>
      </c>
      <c r="G92" s="40">
        <v>0.288</v>
      </c>
      <c r="H92" s="37">
        <v>20</v>
      </c>
      <c r="I92" s="81">
        <v>5.76</v>
      </c>
      <c r="J92" s="176">
        <f t="shared" si="9"/>
        <v>74.88</v>
      </c>
      <c r="K92" s="172">
        <f t="shared" si="12"/>
        <v>641.088</v>
      </c>
      <c r="L92" s="56">
        <v>2226</v>
      </c>
      <c r="M92" s="57">
        <f t="shared" si="11"/>
        <v>267.12</v>
      </c>
      <c r="N92" s="7"/>
      <c r="O92" s="7"/>
      <c r="P92" s="7"/>
      <c r="Q92" s="7"/>
      <c r="R92" s="7"/>
      <c r="S92" s="7"/>
    </row>
    <row r="93" spans="1:19" ht="22.5" customHeight="1" thickBot="1">
      <c r="A93" s="293"/>
      <c r="B93" s="37">
        <v>1000</v>
      </c>
      <c r="C93" s="38">
        <v>600</v>
      </c>
      <c r="D93" s="55">
        <v>130</v>
      </c>
      <c r="E93" s="37">
        <v>3</v>
      </c>
      <c r="F93" s="33">
        <f t="shared" si="10"/>
        <v>1.7999999999999998</v>
      </c>
      <c r="G93" s="40">
        <v>0.23399999999999999</v>
      </c>
      <c r="H93" s="37">
        <v>24</v>
      </c>
      <c r="I93" s="81">
        <v>5.616</v>
      </c>
      <c r="J93" s="176">
        <f t="shared" si="9"/>
        <v>73.008</v>
      </c>
      <c r="K93" s="172">
        <f t="shared" si="12"/>
        <v>520.884</v>
      </c>
      <c r="L93" s="56">
        <v>2226</v>
      </c>
      <c r="M93" s="57">
        <f t="shared" si="11"/>
        <v>289.38000000000005</v>
      </c>
      <c r="N93" s="7"/>
      <c r="O93" s="7"/>
      <c r="P93" s="7"/>
      <c r="Q93" s="7"/>
      <c r="R93" s="7"/>
      <c r="S93" s="7"/>
    </row>
    <row r="94" spans="1:19" ht="22.5" customHeight="1" thickBot="1">
      <c r="A94" s="293"/>
      <c r="B94" s="37">
        <v>1000</v>
      </c>
      <c r="C94" s="38">
        <v>600</v>
      </c>
      <c r="D94" s="55">
        <v>140</v>
      </c>
      <c r="E94" s="37">
        <v>4</v>
      </c>
      <c r="F94" s="33">
        <f t="shared" si="10"/>
        <v>2.4</v>
      </c>
      <c r="G94" s="40">
        <v>0.336</v>
      </c>
      <c r="H94" s="37">
        <v>16</v>
      </c>
      <c r="I94" s="81">
        <v>5.376</v>
      </c>
      <c r="J94" s="176">
        <f t="shared" si="9"/>
        <v>69.888</v>
      </c>
      <c r="K94" s="172">
        <f t="shared" si="12"/>
        <v>747.936</v>
      </c>
      <c r="L94" s="56">
        <v>2226</v>
      </c>
      <c r="M94" s="57">
        <f t="shared" si="11"/>
        <v>311.64000000000004</v>
      </c>
      <c r="N94" s="7"/>
      <c r="O94" s="7"/>
      <c r="P94" s="7"/>
      <c r="Q94" s="7"/>
      <c r="R94" s="7"/>
      <c r="S94" s="7"/>
    </row>
    <row r="95" spans="1:19" ht="22.5" customHeight="1" thickBot="1">
      <c r="A95" s="293"/>
      <c r="B95" s="37">
        <v>1000</v>
      </c>
      <c r="C95" s="38">
        <v>600</v>
      </c>
      <c r="D95" s="55">
        <v>150</v>
      </c>
      <c r="E95" s="37">
        <v>4</v>
      </c>
      <c r="F95" s="33">
        <f t="shared" si="10"/>
        <v>2.4</v>
      </c>
      <c r="G95" s="40">
        <v>0.36</v>
      </c>
      <c r="H95" s="37">
        <v>16</v>
      </c>
      <c r="I95" s="81">
        <v>5.76</v>
      </c>
      <c r="J95" s="176">
        <f t="shared" si="9"/>
        <v>74.88</v>
      </c>
      <c r="K95" s="172">
        <f t="shared" si="12"/>
        <v>801.36</v>
      </c>
      <c r="L95" s="56">
        <v>2226</v>
      </c>
      <c r="M95" s="57">
        <f t="shared" si="11"/>
        <v>333.90000000000003</v>
      </c>
      <c r="N95" s="7"/>
      <c r="O95" s="7"/>
      <c r="P95" s="7"/>
      <c r="Q95" s="7"/>
      <c r="R95" s="7"/>
      <c r="S95" s="7"/>
    </row>
    <row r="96" spans="1:19" ht="22.5" customHeight="1" thickBot="1">
      <c r="A96" s="293"/>
      <c r="B96" s="37">
        <v>1000</v>
      </c>
      <c r="C96" s="38">
        <v>600</v>
      </c>
      <c r="D96" s="55">
        <v>160</v>
      </c>
      <c r="E96" s="37">
        <v>3</v>
      </c>
      <c r="F96" s="33">
        <f t="shared" si="10"/>
        <v>1.7999999999999998</v>
      </c>
      <c r="G96" s="40">
        <v>0.28800000000000003</v>
      </c>
      <c r="H96" s="37">
        <v>20</v>
      </c>
      <c r="I96" s="81">
        <v>5.760000000000001</v>
      </c>
      <c r="J96" s="176">
        <f t="shared" si="9"/>
        <v>74.88000000000001</v>
      </c>
      <c r="K96" s="172">
        <f t="shared" si="12"/>
        <v>641.0880000000001</v>
      </c>
      <c r="L96" s="56">
        <v>2226</v>
      </c>
      <c r="M96" s="57">
        <f t="shared" si="11"/>
        <v>356.1600000000001</v>
      </c>
      <c r="N96" s="7"/>
      <c r="O96" s="7"/>
      <c r="P96" s="7"/>
      <c r="Q96" s="7"/>
      <c r="R96" s="7"/>
      <c r="S96" s="7"/>
    </row>
    <row r="97" spans="1:19" ht="22.5" customHeight="1" thickBot="1">
      <c r="A97" s="293"/>
      <c r="B97" s="37">
        <v>1000</v>
      </c>
      <c r="C97" s="38">
        <v>600</v>
      </c>
      <c r="D97" s="55">
        <v>170</v>
      </c>
      <c r="E97" s="37">
        <v>2</v>
      </c>
      <c r="F97" s="33">
        <f t="shared" si="10"/>
        <v>1.2</v>
      </c>
      <c r="G97" s="40">
        <v>0.20400000000000001</v>
      </c>
      <c r="H97" s="37">
        <v>28</v>
      </c>
      <c r="I97" s="81">
        <v>5.712000000000001</v>
      </c>
      <c r="J97" s="176">
        <f t="shared" si="9"/>
        <v>74.25600000000001</v>
      </c>
      <c r="K97" s="172">
        <f t="shared" si="12"/>
        <v>454.10400000000004</v>
      </c>
      <c r="L97" s="56">
        <v>2226</v>
      </c>
      <c r="M97" s="57">
        <f t="shared" si="11"/>
        <v>378.4200000000001</v>
      </c>
      <c r="N97" s="7"/>
      <c r="O97" s="7"/>
      <c r="P97" s="7"/>
      <c r="Q97" s="7"/>
      <c r="R97" s="7"/>
      <c r="S97" s="7"/>
    </row>
    <row r="98" spans="1:19" ht="22.5" customHeight="1" thickBot="1">
      <c r="A98" s="293"/>
      <c r="B98" s="37">
        <v>1000</v>
      </c>
      <c r="C98" s="38">
        <v>600</v>
      </c>
      <c r="D98" s="55">
        <v>180</v>
      </c>
      <c r="E98" s="37">
        <v>3</v>
      </c>
      <c r="F98" s="33">
        <f t="shared" si="10"/>
        <v>1.7999999999999998</v>
      </c>
      <c r="G98" s="40">
        <v>0.324</v>
      </c>
      <c r="H98" s="37">
        <v>16</v>
      </c>
      <c r="I98" s="81">
        <v>5.184</v>
      </c>
      <c r="J98" s="176">
        <f t="shared" si="9"/>
        <v>67.392</v>
      </c>
      <c r="K98" s="172">
        <f t="shared" si="12"/>
        <v>721.224</v>
      </c>
      <c r="L98" s="56">
        <v>2226</v>
      </c>
      <c r="M98" s="57">
        <f t="shared" si="11"/>
        <v>400.68000000000006</v>
      </c>
      <c r="N98" s="7"/>
      <c r="O98" s="7"/>
      <c r="P98" s="7"/>
      <c r="Q98" s="7"/>
      <c r="R98" s="7"/>
      <c r="S98" s="7"/>
    </row>
    <row r="99" spans="1:19" ht="22.5" customHeight="1" thickBot="1">
      <c r="A99" s="293"/>
      <c r="B99" s="37">
        <v>1000</v>
      </c>
      <c r="C99" s="38">
        <v>600</v>
      </c>
      <c r="D99" s="55">
        <v>190</v>
      </c>
      <c r="E99" s="37">
        <v>3</v>
      </c>
      <c r="F99" s="33">
        <f t="shared" si="10"/>
        <v>1.7999999999999998</v>
      </c>
      <c r="G99" s="40">
        <v>0.34199999999999997</v>
      </c>
      <c r="H99" s="37">
        <v>16</v>
      </c>
      <c r="I99" s="81">
        <v>5.4719999999999995</v>
      </c>
      <c r="J99" s="176">
        <f t="shared" si="9"/>
        <v>71.136</v>
      </c>
      <c r="K99" s="172">
        <f t="shared" si="12"/>
        <v>761.2919999999999</v>
      </c>
      <c r="L99" s="56">
        <v>2226</v>
      </c>
      <c r="M99" s="57">
        <f t="shared" si="11"/>
        <v>422.94</v>
      </c>
      <c r="N99" s="7"/>
      <c r="O99" s="7"/>
      <c r="P99" s="7"/>
      <c r="Q99" s="7"/>
      <c r="R99" s="7"/>
      <c r="S99" s="7"/>
    </row>
    <row r="100" spans="1:19" ht="22.5" customHeight="1" thickBot="1">
      <c r="A100" s="293"/>
      <c r="B100" s="37">
        <v>1000</v>
      </c>
      <c r="C100" s="38">
        <v>600</v>
      </c>
      <c r="D100" s="55">
        <v>200</v>
      </c>
      <c r="E100" s="37">
        <v>3</v>
      </c>
      <c r="F100" s="33">
        <f t="shared" si="10"/>
        <v>1.7999999999999998</v>
      </c>
      <c r="G100" s="40">
        <v>0.36</v>
      </c>
      <c r="H100" s="41">
        <v>16</v>
      </c>
      <c r="I100" s="169">
        <v>5.76</v>
      </c>
      <c r="J100" s="176">
        <f t="shared" si="9"/>
        <v>74.88</v>
      </c>
      <c r="K100" s="172">
        <f t="shared" si="12"/>
        <v>801.36</v>
      </c>
      <c r="L100" s="66">
        <v>2226</v>
      </c>
      <c r="M100" s="57">
        <f t="shared" si="11"/>
        <v>445.20000000000005</v>
      </c>
      <c r="N100" s="7"/>
      <c r="O100" s="7"/>
      <c r="P100" s="7"/>
      <c r="Q100" s="7"/>
      <c r="R100" s="7"/>
      <c r="S100" s="7"/>
    </row>
    <row r="101" spans="1:19" ht="22.5" customHeight="1" thickBot="1">
      <c r="A101" s="293"/>
      <c r="B101" s="37">
        <v>1000</v>
      </c>
      <c r="C101" s="38">
        <v>600</v>
      </c>
      <c r="D101" s="55">
        <v>210</v>
      </c>
      <c r="E101" s="37">
        <v>2</v>
      </c>
      <c r="F101" s="33">
        <f t="shared" si="10"/>
        <v>1.2</v>
      </c>
      <c r="G101" s="40">
        <v>0.252</v>
      </c>
      <c r="H101" s="37">
        <v>20</v>
      </c>
      <c r="I101" s="81">
        <v>5.04</v>
      </c>
      <c r="J101" s="176">
        <f t="shared" si="9"/>
        <v>65.52</v>
      </c>
      <c r="K101" s="172">
        <f t="shared" si="12"/>
        <v>560.952</v>
      </c>
      <c r="L101" s="184">
        <v>2226</v>
      </c>
      <c r="M101" s="57">
        <f t="shared" si="11"/>
        <v>467.46000000000004</v>
      </c>
      <c r="N101" s="7"/>
      <c r="O101" s="7"/>
      <c r="P101" s="7"/>
      <c r="Q101" s="7"/>
      <c r="R101" s="7"/>
      <c r="S101" s="7"/>
    </row>
    <row r="102" spans="1:19" ht="22.5" customHeight="1" thickBot="1">
      <c r="A102" s="293"/>
      <c r="B102" s="37">
        <v>1000</v>
      </c>
      <c r="C102" s="38">
        <v>600</v>
      </c>
      <c r="D102" s="55">
        <v>220</v>
      </c>
      <c r="E102" s="37">
        <v>2</v>
      </c>
      <c r="F102" s="33">
        <f t="shared" si="10"/>
        <v>1.2</v>
      </c>
      <c r="G102" s="40">
        <v>0.264</v>
      </c>
      <c r="H102" s="37">
        <v>20</v>
      </c>
      <c r="I102" s="81">
        <v>5.28</v>
      </c>
      <c r="J102" s="176">
        <f t="shared" si="9"/>
        <v>68.64</v>
      </c>
      <c r="K102" s="185">
        <f t="shared" si="12"/>
        <v>587.664</v>
      </c>
      <c r="L102" s="186">
        <v>2226</v>
      </c>
      <c r="M102" s="57">
        <f t="shared" si="11"/>
        <v>489.72</v>
      </c>
      <c r="N102" s="7"/>
      <c r="O102" s="7"/>
      <c r="P102" s="7"/>
      <c r="Q102" s="7"/>
      <c r="R102" s="7"/>
      <c r="S102" s="7"/>
    </row>
    <row r="103" spans="1:19" ht="22.5" customHeight="1" thickBot="1">
      <c r="A103" s="293"/>
      <c r="B103" s="37">
        <v>1000</v>
      </c>
      <c r="C103" s="38">
        <v>600</v>
      </c>
      <c r="D103" s="55">
        <v>230</v>
      </c>
      <c r="E103" s="37">
        <v>2</v>
      </c>
      <c r="F103" s="33">
        <f t="shared" si="10"/>
        <v>1.2</v>
      </c>
      <c r="G103" s="40">
        <v>0.276</v>
      </c>
      <c r="H103" s="37">
        <v>20</v>
      </c>
      <c r="I103" s="81">
        <v>5.52</v>
      </c>
      <c r="J103" s="176">
        <f t="shared" si="9"/>
        <v>71.75999999999999</v>
      </c>
      <c r="K103" s="172">
        <f t="shared" si="12"/>
        <v>614.3760000000001</v>
      </c>
      <c r="L103" s="71">
        <v>2226</v>
      </c>
      <c r="M103" s="57">
        <f t="shared" si="11"/>
        <v>511.9800000000001</v>
      </c>
      <c r="N103" s="7"/>
      <c r="O103" s="7"/>
      <c r="P103" s="7"/>
      <c r="Q103" s="7"/>
      <c r="R103" s="7"/>
      <c r="S103" s="7"/>
    </row>
    <row r="104" spans="1:19" ht="22.5" customHeight="1" thickBot="1">
      <c r="A104" s="293"/>
      <c r="B104" s="37">
        <v>1000</v>
      </c>
      <c r="C104" s="38">
        <v>600</v>
      </c>
      <c r="D104" s="55">
        <v>240</v>
      </c>
      <c r="E104" s="37">
        <v>2</v>
      </c>
      <c r="F104" s="33">
        <f t="shared" si="10"/>
        <v>1.2</v>
      </c>
      <c r="G104" s="40">
        <v>0.288</v>
      </c>
      <c r="H104" s="37">
        <v>20</v>
      </c>
      <c r="I104" s="81">
        <v>5.76</v>
      </c>
      <c r="J104" s="176">
        <f t="shared" si="9"/>
        <v>74.88</v>
      </c>
      <c r="K104" s="187">
        <f t="shared" si="12"/>
        <v>641.088</v>
      </c>
      <c r="L104" s="162">
        <v>2226</v>
      </c>
      <c r="M104" s="180">
        <f t="shared" si="11"/>
        <v>534.24</v>
      </c>
      <c r="N104" s="7"/>
      <c r="O104" s="7"/>
      <c r="P104" s="7"/>
      <c r="Q104" s="7"/>
      <c r="R104" s="7"/>
      <c r="S104" s="7"/>
    </row>
    <row r="105" spans="1:19" ht="22.5" customHeight="1" thickBot="1">
      <c r="A105" s="293"/>
      <c r="B105" s="43">
        <v>1000</v>
      </c>
      <c r="C105" s="44">
        <v>600</v>
      </c>
      <c r="D105" s="59">
        <v>250</v>
      </c>
      <c r="E105" s="43">
        <v>2</v>
      </c>
      <c r="F105" s="46">
        <f t="shared" si="10"/>
        <v>1.2</v>
      </c>
      <c r="G105" s="47">
        <v>0.3</v>
      </c>
      <c r="H105" s="43">
        <v>16</v>
      </c>
      <c r="I105" s="84">
        <v>4.8</v>
      </c>
      <c r="J105" s="179">
        <f t="shared" si="9"/>
        <v>62.4</v>
      </c>
      <c r="K105" s="173">
        <f t="shared" si="12"/>
        <v>667.8</v>
      </c>
      <c r="L105" s="72">
        <v>2226</v>
      </c>
      <c r="M105" s="61">
        <f t="shared" si="11"/>
        <v>556.5</v>
      </c>
      <c r="N105" s="7"/>
      <c r="O105" s="7"/>
      <c r="P105" s="7"/>
      <c r="Q105" s="7"/>
      <c r="R105" s="7"/>
      <c r="S105" s="7"/>
    </row>
    <row r="106" spans="1:19" ht="22.5" customHeight="1">
      <c r="A106" s="279" t="s">
        <v>29</v>
      </c>
      <c r="B106" s="73">
        <v>1000</v>
      </c>
      <c r="C106" s="74">
        <v>600</v>
      </c>
      <c r="D106" s="75">
        <v>40</v>
      </c>
      <c r="E106" s="21">
        <v>10</v>
      </c>
      <c r="F106" s="24">
        <f t="shared" si="10"/>
        <v>6</v>
      </c>
      <c r="G106" s="25">
        <v>0.24</v>
      </c>
      <c r="H106" s="76">
        <v>24</v>
      </c>
      <c r="I106" s="77">
        <v>5.76</v>
      </c>
      <c r="J106" s="175">
        <f t="shared" si="9"/>
        <v>74.88</v>
      </c>
      <c r="K106" s="171">
        <f t="shared" si="12"/>
        <v>547.596</v>
      </c>
      <c r="L106" s="70">
        <v>2281.65</v>
      </c>
      <c r="M106" s="54">
        <f t="shared" si="11"/>
        <v>91.266</v>
      </c>
      <c r="N106" s="78"/>
      <c r="O106" s="7"/>
      <c r="P106" s="7"/>
      <c r="Q106" s="7"/>
      <c r="R106" s="7"/>
      <c r="S106" s="7"/>
    </row>
    <row r="107" spans="1:19" ht="22.5" customHeight="1">
      <c r="A107" s="79"/>
      <c r="B107" s="37">
        <v>1000</v>
      </c>
      <c r="C107" s="38">
        <v>600</v>
      </c>
      <c r="D107" s="55">
        <v>50</v>
      </c>
      <c r="E107" s="37">
        <v>12</v>
      </c>
      <c r="F107" s="33">
        <f t="shared" si="10"/>
        <v>7.199999999999999</v>
      </c>
      <c r="G107" s="40">
        <v>0.36</v>
      </c>
      <c r="H107" s="80">
        <v>16</v>
      </c>
      <c r="I107" s="81">
        <v>5.76</v>
      </c>
      <c r="J107" s="176">
        <f t="shared" si="9"/>
        <v>74.88</v>
      </c>
      <c r="K107" s="172">
        <f t="shared" si="12"/>
        <v>821.394</v>
      </c>
      <c r="L107" s="56">
        <v>2281.65</v>
      </c>
      <c r="M107" s="57">
        <f t="shared" si="11"/>
        <v>114.08250000000001</v>
      </c>
      <c r="N107" s="78"/>
      <c r="O107" s="7"/>
      <c r="P107" s="7"/>
      <c r="Q107" s="7"/>
      <c r="R107" s="7"/>
      <c r="S107" s="7"/>
    </row>
    <row r="108" spans="1:19" ht="22.5" customHeight="1">
      <c r="A108" s="79"/>
      <c r="B108" s="37">
        <v>1000</v>
      </c>
      <c r="C108" s="38">
        <v>600</v>
      </c>
      <c r="D108" s="55">
        <v>50</v>
      </c>
      <c r="E108" s="37">
        <v>8</v>
      </c>
      <c r="F108" s="33">
        <f t="shared" si="10"/>
        <v>4.8</v>
      </c>
      <c r="G108" s="40">
        <v>0.24</v>
      </c>
      <c r="H108" s="80">
        <v>24</v>
      </c>
      <c r="I108" s="81">
        <v>5.76</v>
      </c>
      <c r="J108" s="176">
        <f t="shared" si="9"/>
        <v>74.88</v>
      </c>
      <c r="K108" s="172">
        <f t="shared" si="12"/>
        <v>547.596</v>
      </c>
      <c r="L108" s="56">
        <v>2281.65</v>
      </c>
      <c r="M108" s="57">
        <f t="shared" si="11"/>
        <v>114.08250000000001</v>
      </c>
      <c r="N108" s="78"/>
      <c r="O108" s="7"/>
      <c r="P108" s="7"/>
      <c r="Q108" s="7"/>
      <c r="R108" s="7"/>
      <c r="S108" s="7"/>
    </row>
    <row r="109" spans="1:19" ht="22.5" customHeight="1">
      <c r="A109" s="82"/>
      <c r="B109" s="37">
        <v>1000</v>
      </c>
      <c r="C109" s="38">
        <v>600</v>
      </c>
      <c r="D109" s="55">
        <v>60</v>
      </c>
      <c r="E109" s="37">
        <v>8</v>
      </c>
      <c r="F109" s="33">
        <f t="shared" si="10"/>
        <v>4.8</v>
      </c>
      <c r="G109" s="40">
        <v>0.288</v>
      </c>
      <c r="H109" s="80">
        <v>20</v>
      </c>
      <c r="I109" s="81">
        <v>5.76</v>
      </c>
      <c r="J109" s="176">
        <f t="shared" si="9"/>
        <v>74.88</v>
      </c>
      <c r="K109" s="172">
        <f t="shared" si="12"/>
        <v>657.1152</v>
      </c>
      <c r="L109" s="56">
        <v>2281.65</v>
      </c>
      <c r="M109" s="57">
        <f t="shared" si="11"/>
        <v>136.899</v>
      </c>
      <c r="N109" s="7"/>
      <c r="O109" s="7"/>
      <c r="P109" s="7"/>
      <c r="Q109" s="7"/>
      <c r="R109" s="7"/>
      <c r="S109" s="7"/>
    </row>
    <row r="110" spans="1:19" ht="22.5" customHeight="1" thickBot="1">
      <c r="A110" s="293" t="s">
        <v>28</v>
      </c>
      <c r="B110" s="37">
        <v>1000</v>
      </c>
      <c r="C110" s="38">
        <v>600</v>
      </c>
      <c r="D110" s="55">
        <v>70</v>
      </c>
      <c r="E110" s="37">
        <v>6</v>
      </c>
      <c r="F110" s="33">
        <f t="shared" si="10"/>
        <v>3.5999999999999996</v>
      </c>
      <c r="G110" s="40">
        <v>0.252</v>
      </c>
      <c r="H110" s="80">
        <v>20</v>
      </c>
      <c r="I110" s="81">
        <v>5.04</v>
      </c>
      <c r="J110" s="176">
        <f t="shared" si="9"/>
        <v>65.52</v>
      </c>
      <c r="K110" s="172">
        <f t="shared" si="12"/>
        <v>574.9758</v>
      </c>
      <c r="L110" s="56">
        <v>2281.65</v>
      </c>
      <c r="M110" s="57">
        <f t="shared" si="11"/>
        <v>159.71550000000002</v>
      </c>
      <c r="N110" s="7"/>
      <c r="O110" s="7"/>
      <c r="P110" s="7"/>
      <c r="Q110" s="7"/>
      <c r="R110" s="7"/>
      <c r="S110" s="7"/>
    </row>
    <row r="111" spans="1:19" ht="22.5" customHeight="1" thickBot="1">
      <c r="A111" s="293"/>
      <c r="B111" s="37">
        <v>1000</v>
      </c>
      <c r="C111" s="38">
        <v>600</v>
      </c>
      <c r="D111" s="55">
        <v>80</v>
      </c>
      <c r="E111" s="37">
        <v>6</v>
      </c>
      <c r="F111" s="33">
        <f t="shared" si="10"/>
        <v>3.5999999999999996</v>
      </c>
      <c r="G111" s="40">
        <v>0.28800000000000003</v>
      </c>
      <c r="H111" s="80">
        <v>20</v>
      </c>
      <c r="I111" s="81">
        <v>5.760000000000001</v>
      </c>
      <c r="J111" s="176">
        <f t="shared" si="9"/>
        <v>74.88000000000001</v>
      </c>
      <c r="K111" s="172">
        <f t="shared" si="12"/>
        <v>657.1152000000001</v>
      </c>
      <c r="L111" s="56">
        <v>2281.65</v>
      </c>
      <c r="M111" s="57">
        <f t="shared" si="11"/>
        <v>182.53200000000004</v>
      </c>
      <c r="N111" s="7"/>
      <c r="O111" s="7"/>
      <c r="P111" s="7"/>
      <c r="Q111" s="7"/>
      <c r="R111" s="7"/>
      <c r="S111" s="7"/>
    </row>
    <row r="112" spans="1:19" ht="22.5" customHeight="1" thickBot="1">
      <c r="A112" s="293"/>
      <c r="B112" s="37">
        <v>1000</v>
      </c>
      <c r="C112" s="38">
        <v>600</v>
      </c>
      <c r="D112" s="55">
        <v>90</v>
      </c>
      <c r="E112" s="37">
        <v>6</v>
      </c>
      <c r="F112" s="33">
        <f t="shared" si="10"/>
        <v>3.5999999999999996</v>
      </c>
      <c r="G112" s="40">
        <v>0.324</v>
      </c>
      <c r="H112" s="80">
        <v>16</v>
      </c>
      <c r="I112" s="81">
        <v>5.184</v>
      </c>
      <c r="J112" s="176">
        <f t="shared" si="9"/>
        <v>67.392</v>
      </c>
      <c r="K112" s="172">
        <f t="shared" si="12"/>
        <v>739.2546000000001</v>
      </c>
      <c r="L112" s="56">
        <v>2281.65</v>
      </c>
      <c r="M112" s="57">
        <f t="shared" si="11"/>
        <v>205.34850000000006</v>
      </c>
      <c r="N112" s="7"/>
      <c r="O112" s="7"/>
      <c r="P112" s="7"/>
      <c r="Q112" s="7"/>
      <c r="R112" s="7"/>
      <c r="S112" s="7"/>
    </row>
    <row r="113" spans="1:19" ht="22.5" customHeight="1" thickBot="1">
      <c r="A113" s="293"/>
      <c r="B113" s="37">
        <v>1000</v>
      </c>
      <c r="C113" s="38">
        <v>600</v>
      </c>
      <c r="D113" s="55">
        <v>100</v>
      </c>
      <c r="E113" s="37">
        <v>6</v>
      </c>
      <c r="F113" s="33">
        <f t="shared" si="10"/>
        <v>3.5999999999999996</v>
      </c>
      <c r="G113" s="40">
        <v>0.36</v>
      </c>
      <c r="H113" s="80">
        <v>16</v>
      </c>
      <c r="I113" s="81">
        <v>5.76</v>
      </c>
      <c r="J113" s="176">
        <f aca="true" t="shared" si="13" ref="J113:J144">I113*13</f>
        <v>74.88</v>
      </c>
      <c r="K113" s="172">
        <f t="shared" si="12"/>
        <v>821.394</v>
      </c>
      <c r="L113" s="56">
        <v>2281.65</v>
      </c>
      <c r="M113" s="57">
        <f t="shared" si="11"/>
        <v>228.16500000000002</v>
      </c>
      <c r="N113" s="7"/>
      <c r="O113" s="7"/>
      <c r="P113" s="7"/>
      <c r="Q113" s="7"/>
      <c r="R113" s="7"/>
      <c r="S113" s="7"/>
    </row>
    <row r="114" spans="1:19" ht="22.5" customHeight="1" thickBot="1">
      <c r="A114" s="293"/>
      <c r="B114" s="37">
        <v>1000</v>
      </c>
      <c r="C114" s="38">
        <v>600</v>
      </c>
      <c r="D114" s="55">
        <v>110</v>
      </c>
      <c r="E114" s="37">
        <v>4</v>
      </c>
      <c r="F114" s="33">
        <f t="shared" si="10"/>
        <v>2.4</v>
      </c>
      <c r="G114" s="40">
        <v>0.264</v>
      </c>
      <c r="H114" s="80">
        <v>20</v>
      </c>
      <c r="I114" s="81">
        <v>5.28</v>
      </c>
      <c r="J114" s="176">
        <f t="shared" si="13"/>
        <v>68.64</v>
      </c>
      <c r="K114" s="172">
        <f t="shared" si="12"/>
        <v>602.3556000000001</v>
      </c>
      <c r="L114" s="56">
        <v>2281.65</v>
      </c>
      <c r="M114" s="57">
        <f t="shared" si="11"/>
        <v>250.98150000000004</v>
      </c>
      <c r="N114" s="7"/>
      <c r="O114" s="7"/>
      <c r="P114" s="7"/>
      <c r="Q114" s="7"/>
      <c r="R114" s="7"/>
      <c r="S114" s="7"/>
    </row>
    <row r="115" spans="1:19" ht="22.5" customHeight="1" thickBot="1">
      <c r="A115" s="293"/>
      <c r="B115" s="37">
        <v>1000</v>
      </c>
      <c r="C115" s="38">
        <v>600</v>
      </c>
      <c r="D115" s="55">
        <v>120</v>
      </c>
      <c r="E115" s="37">
        <v>4</v>
      </c>
      <c r="F115" s="33">
        <f t="shared" si="10"/>
        <v>2.4</v>
      </c>
      <c r="G115" s="40">
        <v>0.288</v>
      </c>
      <c r="H115" s="80">
        <v>20</v>
      </c>
      <c r="I115" s="81">
        <v>5.76</v>
      </c>
      <c r="J115" s="176">
        <f t="shared" si="13"/>
        <v>74.88</v>
      </c>
      <c r="K115" s="172">
        <f t="shared" si="12"/>
        <v>657.1152</v>
      </c>
      <c r="L115" s="56">
        <v>2281.65</v>
      </c>
      <c r="M115" s="57">
        <f t="shared" si="11"/>
        <v>273.798</v>
      </c>
      <c r="N115" s="7"/>
      <c r="O115" s="7"/>
      <c r="P115" s="7"/>
      <c r="Q115" s="7"/>
      <c r="R115" s="7"/>
      <c r="S115" s="7"/>
    </row>
    <row r="116" spans="1:19" ht="22.5" customHeight="1" thickBot="1">
      <c r="A116" s="293"/>
      <c r="B116" s="37">
        <v>1000</v>
      </c>
      <c r="C116" s="38">
        <v>600</v>
      </c>
      <c r="D116" s="55">
        <v>130</v>
      </c>
      <c r="E116" s="37">
        <v>3</v>
      </c>
      <c r="F116" s="33">
        <f t="shared" si="10"/>
        <v>1.7999999999999998</v>
      </c>
      <c r="G116" s="40">
        <v>0.23399999999999999</v>
      </c>
      <c r="H116" s="80">
        <v>24</v>
      </c>
      <c r="I116" s="81">
        <v>5.616</v>
      </c>
      <c r="J116" s="176">
        <f t="shared" si="13"/>
        <v>73.008</v>
      </c>
      <c r="K116" s="172">
        <f t="shared" si="12"/>
        <v>533.9061</v>
      </c>
      <c r="L116" s="56">
        <v>2281.65</v>
      </c>
      <c r="M116" s="57">
        <f t="shared" si="11"/>
        <v>296.6145000000001</v>
      </c>
      <c r="N116" s="7"/>
      <c r="O116" s="7"/>
      <c r="P116" s="7"/>
      <c r="Q116" s="7"/>
      <c r="R116" s="7"/>
      <c r="S116" s="7"/>
    </row>
    <row r="117" spans="1:19" ht="22.5" customHeight="1" thickBot="1">
      <c r="A117" s="293"/>
      <c r="B117" s="37">
        <v>1000</v>
      </c>
      <c r="C117" s="38">
        <v>600</v>
      </c>
      <c r="D117" s="55">
        <v>140</v>
      </c>
      <c r="E117" s="37">
        <v>4</v>
      </c>
      <c r="F117" s="33">
        <f t="shared" si="10"/>
        <v>2.4</v>
      </c>
      <c r="G117" s="40">
        <v>0.336</v>
      </c>
      <c r="H117" s="80">
        <v>16</v>
      </c>
      <c r="I117" s="81">
        <v>5.376</v>
      </c>
      <c r="J117" s="176">
        <f t="shared" si="13"/>
        <v>69.888</v>
      </c>
      <c r="K117" s="172">
        <f t="shared" si="12"/>
        <v>766.6344</v>
      </c>
      <c r="L117" s="56">
        <v>2281.65</v>
      </c>
      <c r="M117" s="57">
        <f t="shared" si="11"/>
        <v>319.43100000000004</v>
      </c>
      <c r="N117" s="7"/>
      <c r="O117" s="7"/>
      <c r="P117" s="7"/>
      <c r="Q117" s="7"/>
      <c r="R117" s="7"/>
      <c r="S117" s="7"/>
    </row>
    <row r="118" spans="1:19" ht="22.5" customHeight="1" thickBot="1">
      <c r="A118" s="293"/>
      <c r="B118" s="37">
        <v>1000</v>
      </c>
      <c r="C118" s="38">
        <v>600</v>
      </c>
      <c r="D118" s="55">
        <v>150</v>
      </c>
      <c r="E118" s="37">
        <v>4</v>
      </c>
      <c r="F118" s="33">
        <f t="shared" si="10"/>
        <v>2.4</v>
      </c>
      <c r="G118" s="40">
        <v>0.36</v>
      </c>
      <c r="H118" s="80">
        <v>16</v>
      </c>
      <c r="I118" s="81">
        <v>5.76</v>
      </c>
      <c r="J118" s="176">
        <f t="shared" si="13"/>
        <v>74.88</v>
      </c>
      <c r="K118" s="172">
        <f t="shared" si="12"/>
        <v>821.394</v>
      </c>
      <c r="L118" s="56">
        <v>2281.65</v>
      </c>
      <c r="M118" s="57">
        <f t="shared" si="11"/>
        <v>342.2475</v>
      </c>
      <c r="N118" s="7"/>
      <c r="O118" s="7"/>
      <c r="P118" s="7"/>
      <c r="Q118" s="7"/>
      <c r="R118" s="7"/>
      <c r="S118" s="7"/>
    </row>
    <row r="119" spans="1:19" ht="22.5" customHeight="1" thickBot="1">
      <c r="A119" s="293"/>
      <c r="B119" s="37">
        <v>1000</v>
      </c>
      <c r="C119" s="38">
        <v>600</v>
      </c>
      <c r="D119" s="55">
        <v>160</v>
      </c>
      <c r="E119" s="37">
        <v>3</v>
      </c>
      <c r="F119" s="33">
        <f t="shared" si="10"/>
        <v>1.7999999999999998</v>
      </c>
      <c r="G119" s="40">
        <v>0.28800000000000003</v>
      </c>
      <c r="H119" s="80">
        <v>20</v>
      </c>
      <c r="I119" s="81">
        <v>5.760000000000001</v>
      </c>
      <c r="J119" s="176">
        <f t="shared" si="13"/>
        <v>74.88000000000001</v>
      </c>
      <c r="K119" s="172">
        <f t="shared" si="12"/>
        <v>657.1152000000001</v>
      </c>
      <c r="L119" s="56">
        <v>2281.65</v>
      </c>
      <c r="M119" s="57">
        <f t="shared" si="11"/>
        <v>365.0640000000001</v>
      </c>
      <c r="N119" s="7"/>
      <c r="O119" s="7"/>
      <c r="P119" s="7"/>
      <c r="Q119" s="7"/>
      <c r="R119" s="7"/>
      <c r="S119" s="7"/>
    </row>
    <row r="120" spans="1:19" ht="22.5" customHeight="1" thickBot="1">
      <c r="A120" s="293"/>
      <c r="B120" s="37">
        <v>1000</v>
      </c>
      <c r="C120" s="38">
        <v>600</v>
      </c>
      <c r="D120" s="55">
        <v>170</v>
      </c>
      <c r="E120" s="37">
        <v>2</v>
      </c>
      <c r="F120" s="33">
        <f t="shared" si="10"/>
        <v>1.2</v>
      </c>
      <c r="G120" s="40">
        <v>0.20400000000000001</v>
      </c>
      <c r="H120" s="80">
        <v>28</v>
      </c>
      <c r="I120" s="81">
        <v>5.712000000000001</v>
      </c>
      <c r="J120" s="176">
        <f t="shared" si="13"/>
        <v>74.25600000000001</v>
      </c>
      <c r="K120" s="172">
        <f t="shared" si="12"/>
        <v>465.45660000000004</v>
      </c>
      <c r="L120" s="56">
        <v>2281.65</v>
      </c>
      <c r="M120" s="57">
        <f t="shared" si="11"/>
        <v>387.88050000000004</v>
      </c>
      <c r="N120" s="7"/>
      <c r="O120" s="7"/>
      <c r="P120" s="7"/>
      <c r="Q120" s="7"/>
      <c r="R120" s="7"/>
      <c r="S120" s="7"/>
    </row>
    <row r="121" spans="1:19" ht="22.5" customHeight="1" thickBot="1">
      <c r="A121" s="293"/>
      <c r="B121" s="37">
        <v>1000</v>
      </c>
      <c r="C121" s="38">
        <v>600</v>
      </c>
      <c r="D121" s="55">
        <v>180</v>
      </c>
      <c r="E121" s="37">
        <v>3</v>
      </c>
      <c r="F121" s="33">
        <f t="shared" si="10"/>
        <v>1.7999999999999998</v>
      </c>
      <c r="G121" s="40">
        <v>0.324</v>
      </c>
      <c r="H121" s="80">
        <v>16</v>
      </c>
      <c r="I121" s="81">
        <v>5.184</v>
      </c>
      <c r="J121" s="176">
        <f t="shared" si="13"/>
        <v>67.392</v>
      </c>
      <c r="K121" s="172">
        <f t="shared" si="12"/>
        <v>739.2546000000001</v>
      </c>
      <c r="L121" s="56">
        <v>2281.65</v>
      </c>
      <c r="M121" s="57">
        <f t="shared" si="11"/>
        <v>410.6970000000001</v>
      </c>
      <c r="N121" s="7"/>
      <c r="O121" s="7"/>
      <c r="P121" s="7"/>
      <c r="Q121" s="7"/>
      <c r="R121" s="7"/>
      <c r="S121" s="7"/>
    </row>
    <row r="122" spans="1:19" ht="22.5" customHeight="1" thickBot="1">
      <c r="A122" s="293"/>
      <c r="B122" s="37">
        <v>1000</v>
      </c>
      <c r="C122" s="38">
        <v>600</v>
      </c>
      <c r="D122" s="55">
        <v>190</v>
      </c>
      <c r="E122" s="37">
        <v>3</v>
      </c>
      <c r="F122" s="33">
        <f t="shared" si="10"/>
        <v>1.7999999999999998</v>
      </c>
      <c r="G122" s="40">
        <v>0.34199999999999997</v>
      </c>
      <c r="H122" s="80">
        <v>16</v>
      </c>
      <c r="I122" s="81">
        <v>5.4719999999999995</v>
      </c>
      <c r="J122" s="176">
        <f t="shared" si="13"/>
        <v>71.136</v>
      </c>
      <c r="K122" s="172">
        <f t="shared" si="12"/>
        <v>780.3243</v>
      </c>
      <c r="L122" s="56">
        <v>2281.65</v>
      </c>
      <c r="M122" s="57">
        <f t="shared" si="11"/>
        <v>433.5135</v>
      </c>
      <c r="N122" s="7"/>
      <c r="O122" s="7"/>
      <c r="P122" s="7"/>
      <c r="Q122" s="7"/>
      <c r="R122" s="7"/>
      <c r="S122" s="7"/>
    </row>
    <row r="123" spans="1:19" ht="22.5" customHeight="1" thickBot="1">
      <c r="A123" s="293"/>
      <c r="B123" s="37">
        <v>1000</v>
      </c>
      <c r="C123" s="38">
        <v>600</v>
      </c>
      <c r="D123" s="55">
        <v>200</v>
      </c>
      <c r="E123" s="37">
        <v>3</v>
      </c>
      <c r="F123" s="33">
        <f t="shared" si="10"/>
        <v>1.7999999999999998</v>
      </c>
      <c r="G123" s="40">
        <v>0.36</v>
      </c>
      <c r="H123" s="80">
        <v>16</v>
      </c>
      <c r="I123" s="81">
        <v>5.76</v>
      </c>
      <c r="J123" s="176">
        <f t="shared" si="13"/>
        <v>74.88</v>
      </c>
      <c r="K123" s="172">
        <f t="shared" si="12"/>
        <v>821.394</v>
      </c>
      <c r="L123" s="56">
        <v>2281.65</v>
      </c>
      <c r="M123" s="57">
        <f t="shared" si="11"/>
        <v>456.33000000000004</v>
      </c>
      <c r="N123" s="7"/>
      <c r="O123" s="7"/>
      <c r="P123" s="7"/>
      <c r="Q123" s="7"/>
      <c r="R123" s="7"/>
      <c r="S123" s="7"/>
    </row>
    <row r="124" spans="1:19" ht="22.5" customHeight="1" thickBot="1">
      <c r="A124" s="293"/>
      <c r="B124" s="37">
        <v>1000</v>
      </c>
      <c r="C124" s="38">
        <v>600</v>
      </c>
      <c r="D124" s="55">
        <v>210</v>
      </c>
      <c r="E124" s="37">
        <v>2</v>
      </c>
      <c r="F124" s="33">
        <f t="shared" si="10"/>
        <v>1.2</v>
      </c>
      <c r="G124" s="40">
        <v>0.252</v>
      </c>
      <c r="H124" s="80">
        <v>20</v>
      </c>
      <c r="I124" s="81">
        <v>5.04</v>
      </c>
      <c r="J124" s="176">
        <f t="shared" si="13"/>
        <v>65.52</v>
      </c>
      <c r="K124" s="172">
        <f t="shared" si="12"/>
        <v>574.9758</v>
      </c>
      <c r="L124" s="56">
        <v>2281.65</v>
      </c>
      <c r="M124" s="57">
        <f t="shared" si="11"/>
        <v>479.14650000000006</v>
      </c>
      <c r="N124" s="7"/>
      <c r="O124" s="7"/>
      <c r="P124" s="7"/>
      <c r="Q124" s="7"/>
      <c r="R124" s="7"/>
      <c r="S124" s="7"/>
    </row>
    <row r="125" spans="1:19" ht="22.5" customHeight="1" thickBot="1">
      <c r="A125" s="293"/>
      <c r="B125" s="37">
        <v>1000</v>
      </c>
      <c r="C125" s="38">
        <v>600</v>
      </c>
      <c r="D125" s="55">
        <v>220</v>
      </c>
      <c r="E125" s="37">
        <v>2</v>
      </c>
      <c r="F125" s="33">
        <f t="shared" si="10"/>
        <v>1.2</v>
      </c>
      <c r="G125" s="40">
        <v>0.264</v>
      </c>
      <c r="H125" s="80">
        <v>20</v>
      </c>
      <c r="I125" s="81">
        <v>5.28</v>
      </c>
      <c r="J125" s="176">
        <f t="shared" si="13"/>
        <v>68.64</v>
      </c>
      <c r="K125" s="172">
        <f t="shared" si="12"/>
        <v>602.3556000000001</v>
      </c>
      <c r="L125" s="56">
        <v>2281.65</v>
      </c>
      <c r="M125" s="57">
        <f t="shared" si="11"/>
        <v>501.9630000000001</v>
      </c>
      <c r="N125" s="7"/>
      <c r="O125" s="7"/>
      <c r="P125" s="7"/>
      <c r="Q125" s="7"/>
      <c r="R125" s="7"/>
      <c r="S125" s="7"/>
    </row>
    <row r="126" spans="1:19" ht="22.5" customHeight="1" thickBot="1">
      <c r="A126" s="293"/>
      <c r="B126" s="37">
        <v>1000</v>
      </c>
      <c r="C126" s="38">
        <v>600</v>
      </c>
      <c r="D126" s="55">
        <v>230</v>
      </c>
      <c r="E126" s="37">
        <v>2</v>
      </c>
      <c r="F126" s="33">
        <f t="shared" si="10"/>
        <v>1.2</v>
      </c>
      <c r="G126" s="40">
        <v>0.276</v>
      </c>
      <c r="H126" s="80">
        <v>20</v>
      </c>
      <c r="I126" s="81">
        <v>5.52</v>
      </c>
      <c r="J126" s="176">
        <f t="shared" si="13"/>
        <v>71.75999999999999</v>
      </c>
      <c r="K126" s="172">
        <f t="shared" si="12"/>
        <v>629.7354</v>
      </c>
      <c r="L126" s="56">
        <v>2281.65</v>
      </c>
      <c r="M126" s="57">
        <f t="shared" si="11"/>
        <v>524.7795000000001</v>
      </c>
      <c r="N126" s="7"/>
      <c r="O126" s="7"/>
      <c r="P126" s="7"/>
      <c r="Q126" s="7"/>
      <c r="R126" s="7"/>
      <c r="S126" s="7"/>
    </row>
    <row r="127" spans="1:19" ht="22.5" customHeight="1" thickBot="1">
      <c r="A127" s="293"/>
      <c r="B127" s="37">
        <v>1000</v>
      </c>
      <c r="C127" s="38">
        <v>600</v>
      </c>
      <c r="D127" s="55">
        <v>240</v>
      </c>
      <c r="E127" s="37">
        <v>2</v>
      </c>
      <c r="F127" s="33">
        <f t="shared" si="10"/>
        <v>1.2</v>
      </c>
      <c r="G127" s="40">
        <v>0.288</v>
      </c>
      <c r="H127" s="80">
        <v>20</v>
      </c>
      <c r="I127" s="81">
        <v>5.76</v>
      </c>
      <c r="J127" s="176">
        <f t="shared" si="13"/>
        <v>74.88</v>
      </c>
      <c r="K127" s="172">
        <f t="shared" si="12"/>
        <v>657.1152</v>
      </c>
      <c r="L127" s="56">
        <v>2281.65</v>
      </c>
      <c r="M127" s="57">
        <f t="shared" si="11"/>
        <v>547.596</v>
      </c>
      <c r="N127" s="7"/>
      <c r="O127" s="7"/>
      <c r="P127" s="7"/>
      <c r="Q127" s="7"/>
      <c r="R127" s="7"/>
      <c r="S127" s="7"/>
    </row>
    <row r="128" spans="1:19" ht="22.5" customHeight="1" thickBot="1">
      <c r="A128" s="293"/>
      <c r="B128" s="43">
        <v>1000</v>
      </c>
      <c r="C128" s="44">
        <v>600</v>
      </c>
      <c r="D128" s="59">
        <v>250</v>
      </c>
      <c r="E128" s="43">
        <v>2</v>
      </c>
      <c r="F128" s="46">
        <f t="shared" si="10"/>
        <v>1.2</v>
      </c>
      <c r="G128" s="47">
        <v>0.3</v>
      </c>
      <c r="H128" s="83">
        <v>16</v>
      </c>
      <c r="I128" s="84">
        <v>4.8</v>
      </c>
      <c r="J128" s="177">
        <f t="shared" si="13"/>
        <v>62.4</v>
      </c>
      <c r="K128" s="173">
        <f t="shared" si="12"/>
        <v>684.495</v>
      </c>
      <c r="L128" s="60">
        <v>2281.65</v>
      </c>
      <c r="M128" s="61">
        <f t="shared" si="11"/>
        <v>570.4125</v>
      </c>
      <c r="N128" s="7"/>
      <c r="O128" s="7"/>
      <c r="P128" s="7"/>
      <c r="Q128" s="7"/>
      <c r="R128" s="7"/>
      <c r="S128" s="7"/>
    </row>
    <row r="129" spans="1:19" ht="22.5" customHeight="1">
      <c r="A129" s="279" t="s">
        <v>30</v>
      </c>
      <c r="B129" s="73">
        <v>1000</v>
      </c>
      <c r="C129" s="74">
        <v>600</v>
      </c>
      <c r="D129" s="85">
        <v>40</v>
      </c>
      <c r="E129" s="73">
        <v>10</v>
      </c>
      <c r="F129" s="24">
        <f t="shared" si="10"/>
        <v>6</v>
      </c>
      <c r="G129" s="86">
        <v>0.24</v>
      </c>
      <c r="H129" s="73">
        <v>24</v>
      </c>
      <c r="I129" s="77">
        <v>5.76</v>
      </c>
      <c r="J129" s="178">
        <f t="shared" si="13"/>
        <v>74.88</v>
      </c>
      <c r="K129" s="171">
        <f t="shared" si="12"/>
        <v>694.5120000000001</v>
      </c>
      <c r="L129" s="62">
        <v>2893.8</v>
      </c>
      <c r="M129" s="54">
        <f t="shared" si="11"/>
        <v>115.75200000000001</v>
      </c>
      <c r="N129" s="78"/>
      <c r="O129" s="7"/>
      <c r="P129" s="7"/>
      <c r="Q129" s="7"/>
      <c r="R129" s="7"/>
      <c r="S129" s="7"/>
    </row>
    <row r="130" spans="1:19" ht="22.5" customHeight="1">
      <c r="A130" s="79"/>
      <c r="B130" s="37">
        <v>1000</v>
      </c>
      <c r="C130" s="38">
        <v>600</v>
      </c>
      <c r="D130" s="39">
        <v>50</v>
      </c>
      <c r="E130" s="37">
        <v>12</v>
      </c>
      <c r="F130" s="33">
        <f t="shared" si="10"/>
        <v>7.199999999999999</v>
      </c>
      <c r="G130" s="40">
        <v>0.36</v>
      </c>
      <c r="H130" s="37">
        <v>16</v>
      </c>
      <c r="I130" s="81">
        <v>5.76</v>
      </c>
      <c r="J130" s="176">
        <f t="shared" si="13"/>
        <v>74.88</v>
      </c>
      <c r="K130" s="172">
        <f t="shared" si="12"/>
        <v>1041.768</v>
      </c>
      <c r="L130" s="56">
        <v>2893.8</v>
      </c>
      <c r="M130" s="57">
        <f t="shared" si="11"/>
        <v>144.69000000000003</v>
      </c>
      <c r="N130" s="78"/>
      <c r="O130" s="7"/>
      <c r="P130" s="7"/>
      <c r="Q130" s="7"/>
      <c r="R130" s="7"/>
      <c r="S130" s="7"/>
    </row>
    <row r="131" spans="1:19" ht="22.5" customHeight="1">
      <c r="A131" s="82"/>
      <c r="B131" s="37">
        <v>1000</v>
      </c>
      <c r="C131" s="38">
        <v>600</v>
      </c>
      <c r="D131" s="39">
        <v>60</v>
      </c>
      <c r="E131" s="37">
        <v>8</v>
      </c>
      <c r="F131" s="33">
        <f t="shared" si="10"/>
        <v>4.8</v>
      </c>
      <c r="G131" s="40">
        <v>0.288</v>
      </c>
      <c r="H131" s="37">
        <v>20</v>
      </c>
      <c r="I131" s="81">
        <v>5.76</v>
      </c>
      <c r="J131" s="176">
        <f t="shared" si="13"/>
        <v>74.88</v>
      </c>
      <c r="K131" s="172">
        <f t="shared" si="12"/>
        <v>833.4144</v>
      </c>
      <c r="L131" s="56">
        <v>2893.8</v>
      </c>
      <c r="M131" s="57">
        <f t="shared" si="11"/>
        <v>173.62800000000001</v>
      </c>
      <c r="N131" s="7"/>
      <c r="O131" s="7"/>
      <c r="P131" s="7"/>
      <c r="Q131" s="7"/>
      <c r="R131" s="7"/>
      <c r="S131" s="7"/>
    </row>
    <row r="132" spans="1:19" ht="22.5" customHeight="1" thickBot="1">
      <c r="A132" s="293" t="s">
        <v>28</v>
      </c>
      <c r="B132" s="37">
        <v>1000</v>
      </c>
      <c r="C132" s="38">
        <v>600</v>
      </c>
      <c r="D132" s="39">
        <v>70</v>
      </c>
      <c r="E132" s="37">
        <v>6</v>
      </c>
      <c r="F132" s="33">
        <f t="shared" si="10"/>
        <v>3.5999999999999996</v>
      </c>
      <c r="G132" s="40">
        <v>0.252</v>
      </c>
      <c r="H132" s="37">
        <v>20</v>
      </c>
      <c r="I132" s="81">
        <v>5.04</v>
      </c>
      <c r="J132" s="176">
        <f t="shared" si="13"/>
        <v>65.52</v>
      </c>
      <c r="K132" s="172">
        <f t="shared" si="12"/>
        <v>729.2376</v>
      </c>
      <c r="L132" s="56">
        <v>2893.8</v>
      </c>
      <c r="M132" s="57">
        <f t="shared" si="11"/>
        <v>202.56600000000003</v>
      </c>
      <c r="N132" s="7"/>
      <c r="O132" s="7"/>
      <c r="P132" s="7"/>
      <c r="Q132" s="7"/>
      <c r="R132" s="7"/>
      <c r="S132" s="7"/>
    </row>
    <row r="133" spans="1:19" ht="22.5" customHeight="1" thickBot="1">
      <c r="A133" s="293"/>
      <c r="B133" s="37">
        <v>1000</v>
      </c>
      <c r="C133" s="38">
        <v>600</v>
      </c>
      <c r="D133" s="39">
        <v>80</v>
      </c>
      <c r="E133" s="37">
        <v>6</v>
      </c>
      <c r="F133" s="33">
        <f t="shared" si="10"/>
        <v>3.5999999999999996</v>
      </c>
      <c r="G133" s="40">
        <v>0.28800000000000003</v>
      </c>
      <c r="H133" s="37">
        <v>20</v>
      </c>
      <c r="I133" s="81">
        <v>5.760000000000001</v>
      </c>
      <c r="J133" s="176">
        <f t="shared" si="13"/>
        <v>74.88000000000001</v>
      </c>
      <c r="K133" s="172">
        <f t="shared" si="12"/>
        <v>833.4144000000001</v>
      </c>
      <c r="L133" s="56">
        <v>2893.8</v>
      </c>
      <c r="M133" s="57">
        <f t="shared" si="11"/>
        <v>231.50400000000005</v>
      </c>
      <c r="N133" s="7"/>
      <c r="O133" s="7"/>
      <c r="P133" s="7"/>
      <c r="Q133" s="7"/>
      <c r="R133" s="7"/>
      <c r="S133" s="7"/>
    </row>
    <row r="134" spans="1:19" ht="22.5" customHeight="1" thickBot="1">
      <c r="A134" s="293"/>
      <c r="B134" s="37">
        <v>1000</v>
      </c>
      <c r="C134" s="38">
        <v>600</v>
      </c>
      <c r="D134" s="39">
        <v>90</v>
      </c>
      <c r="E134" s="37">
        <v>6</v>
      </c>
      <c r="F134" s="33">
        <f t="shared" si="10"/>
        <v>3.5999999999999996</v>
      </c>
      <c r="G134" s="40">
        <v>0.324</v>
      </c>
      <c r="H134" s="37">
        <v>16</v>
      </c>
      <c r="I134" s="81">
        <v>5.184</v>
      </c>
      <c r="J134" s="176">
        <f t="shared" si="13"/>
        <v>67.392</v>
      </c>
      <c r="K134" s="172">
        <f t="shared" si="12"/>
        <v>937.5912000000001</v>
      </c>
      <c r="L134" s="56">
        <v>2893.8</v>
      </c>
      <c r="M134" s="57">
        <f t="shared" si="11"/>
        <v>260.44200000000006</v>
      </c>
      <c r="N134" s="7"/>
      <c r="O134" s="7"/>
      <c r="P134" s="7"/>
      <c r="Q134" s="7"/>
      <c r="R134" s="7"/>
      <c r="S134" s="7"/>
    </row>
    <row r="135" spans="1:19" ht="22.5" customHeight="1" thickBot="1">
      <c r="A135" s="293"/>
      <c r="B135" s="37">
        <v>1000</v>
      </c>
      <c r="C135" s="38">
        <v>600</v>
      </c>
      <c r="D135" s="39">
        <v>100</v>
      </c>
      <c r="E135" s="37">
        <v>6</v>
      </c>
      <c r="F135" s="33">
        <f t="shared" si="10"/>
        <v>3.5999999999999996</v>
      </c>
      <c r="G135" s="40">
        <v>0.36</v>
      </c>
      <c r="H135" s="37">
        <v>16</v>
      </c>
      <c r="I135" s="81">
        <v>5.76</v>
      </c>
      <c r="J135" s="176">
        <f t="shared" si="13"/>
        <v>74.88</v>
      </c>
      <c r="K135" s="172">
        <f t="shared" si="12"/>
        <v>1041.768</v>
      </c>
      <c r="L135" s="56">
        <v>2893.8</v>
      </c>
      <c r="M135" s="57">
        <f t="shared" si="11"/>
        <v>289.38000000000005</v>
      </c>
      <c r="N135" s="7"/>
      <c r="O135" s="7"/>
      <c r="P135" s="7"/>
      <c r="Q135" s="7"/>
      <c r="R135" s="7"/>
      <c r="S135" s="7"/>
    </row>
    <row r="136" spans="1:19" ht="22.5" customHeight="1" thickBot="1">
      <c r="A136" s="293"/>
      <c r="B136" s="37">
        <v>1000</v>
      </c>
      <c r="C136" s="38">
        <v>600</v>
      </c>
      <c r="D136" s="39">
        <v>110</v>
      </c>
      <c r="E136" s="37">
        <v>4</v>
      </c>
      <c r="F136" s="33">
        <f t="shared" si="10"/>
        <v>2.4</v>
      </c>
      <c r="G136" s="40">
        <v>0.264</v>
      </c>
      <c r="H136" s="37">
        <v>20</v>
      </c>
      <c r="I136" s="81">
        <v>5.28</v>
      </c>
      <c r="J136" s="176">
        <f t="shared" si="13"/>
        <v>68.64</v>
      </c>
      <c r="K136" s="172">
        <f t="shared" si="12"/>
        <v>763.9632</v>
      </c>
      <c r="L136" s="56">
        <v>2893.8</v>
      </c>
      <c r="M136" s="57">
        <f t="shared" si="11"/>
        <v>318.31800000000004</v>
      </c>
      <c r="N136" s="7"/>
      <c r="O136" s="7"/>
      <c r="P136" s="7"/>
      <c r="Q136" s="7"/>
      <c r="R136" s="7"/>
      <c r="S136" s="7"/>
    </row>
    <row r="137" spans="1:19" ht="22.5" customHeight="1" thickBot="1">
      <c r="A137" s="293"/>
      <c r="B137" s="37">
        <v>1000</v>
      </c>
      <c r="C137" s="38">
        <v>600</v>
      </c>
      <c r="D137" s="39">
        <v>120</v>
      </c>
      <c r="E137" s="37">
        <v>4</v>
      </c>
      <c r="F137" s="33">
        <f t="shared" si="10"/>
        <v>2.4</v>
      </c>
      <c r="G137" s="40">
        <v>0.288</v>
      </c>
      <c r="H137" s="37">
        <v>20</v>
      </c>
      <c r="I137" s="81">
        <v>5.76</v>
      </c>
      <c r="J137" s="176">
        <f t="shared" si="13"/>
        <v>74.88</v>
      </c>
      <c r="K137" s="172">
        <f t="shared" si="12"/>
        <v>833.4144</v>
      </c>
      <c r="L137" s="56">
        <v>2893.8</v>
      </c>
      <c r="M137" s="57">
        <f t="shared" si="11"/>
        <v>347.25600000000003</v>
      </c>
      <c r="N137" s="7"/>
      <c r="O137" s="7"/>
      <c r="P137" s="7"/>
      <c r="Q137" s="7"/>
      <c r="R137" s="7"/>
      <c r="S137" s="7"/>
    </row>
    <row r="138" spans="1:19" ht="22.5" customHeight="1" thickBot="1">
      <c r="A138" s="293"/>
      <c r="B138" s="37">
        <v>1000</v>
      </c>
      <c r="C138" s="38">
        <v>600</v>
      </c>
      <c r="D138" s="39">
        <v>130</v>
      </c>
      <c r="E138" s="37">
        <v>3</v>
      </c>
      <c r="F138" s="33">
        <f t="shared" si="10"/>
        <v>1.7999999999999998</v>
      </c>
      <c r="G138" s="40">
        <v>0.23399999999999999</v>
      </c>
      <c r="H138" s="37">
        <v>24</v>
      </c>
      <c r="I138" s="81">
        <v>5.616</v>
      </c>
      <c r="J138" s="176">
        <f t="shared" si="13"/>
        <v>73.008</v>
      </c>
      <c r="K138" s="172">
        <f t="shared" si="12"/>
        <v>677.1492</v>
      </c>
      <c r="L138" s="56">
        <v>2893.8</v>
      </c>
      <c r="M138" s="57">
        <f t="shared" si="11"/>
        <v>376.194</v>
      </c>
      <c r="N138" s="7"/>
      <c r="O138" s="7"/>
      <c r="P138" s="7"/>
      <c r="Q138" s="7"/>
      <c r="R138" s="7"/>
      <c r="S138" s="7"/>
    </row>
    <row r="139" spans="1:19" ht="22.5" customHeight="1" thickBot="1">
      <c r="A139" s="293"/>
      <c r="B139" s="37">
        <v>1000</v>
      </c>
      <c r="C139" s="38">
        <v>600</v>
      </c>
      <c r="D139" s="39">
        <v>140</v>
      </c>
      <c r="E139" s="37">
        <v>4</v>
      </c>
      <c r="F139" s="33">
        <f t="shared" si="10"/>
        <v>2.4</v>
      </c>
      <c r="G139" s="40">
        <v>0.336</v>
      </c>
      <c r="H139" s="37">
        <v>16</v>
      </c>
      <c r="I139" s="81">
        <v>5.376</v>
      </c>
      <c r="J139" s="176">
        <f t="shared" si="13"/>
        <v>69.888</v>
      </c>
      <c r="K139" s="172">
        <f t="shared" si="12"/>
        <v>972.3168000000002</v>
      </c>
      <c r="L139" s="56">
        <v>2893.8</v>
      </c>
      <c r="M139" s="57">
        <f t="shared" si="11"/>
        <v>405.13200000000006</v>
      </c>
      <c r="N139" s="7"/>
      <c r="O139" s="7"/>
      <c r="P139" s="7"/>
      <c r="Q139" s="7"/>
      <c r="R139" s="7"/>
      <c r="S139" s="7"/>
    </row>
    <row r="140" spans="1:19" ht="22.5" customHeight="1" thickBot="1">
      <c r="A140" s="293"/>
      <c r="B140" s="37">
        <v>1000</v>
      </c>
      <c r="C140" s="38">
        <v>600</v>
      </c>
      <c r="D140" s="39">
        <v>150</v>
      </c>
      <c r="E140" s="37">
        <v>4</v>
      </c>
      <c r="F140" s="33">
        <f t="shared" si="10"/>
        <v>2.4</v>
      </c>
      <c r="G140" s="40">
        <v>0.36</v>
      </c>
      <c r="H140" s="37">
        <v>16</v>
      </c>
      <c r="I140" s="81">
        <v>5.76</v>
      </c>
      <c r="J140" s="176">
        <f t="shared" si="13"/>
        <v>74.88</v>
      </c>
      <c r="K140" s="172">
        <f t="shared" si="12"/>
        <v>1041.768</v>
      </c>
      <c r="L140" s="56">
        <v>2893.8</v>
      </c>
      <c r="M140" s="57">
        <f t="shared" si="11"/>
        <v>434.07000000000005</v>
      </c>
      <c r="N140" s="7"/>
      <c r="O140" s="7"/>
      <c r="P140" s="7"/>
      <c r="Q140" s="7"/>
      <c r="R140" s="7"/>
      <c r="S140" s="7"/>
    </row>
    <row r="141" spans="1:19" ht="22.5" customHeight="1" thickBot="1">
      <c r="A141" s="293"/>
      <c r="B141" s="37">
        <v>1000</v>
      </c>
      <c r="C141" s="38">
        <v>600</v>
      </c>
      <c r="D141" s="39">
        <v>160</v>
      </c>
      <c r="E141" s="37">
        <v>3</v>
      </c>
      <c r="F141" s="33">
        <f t="shared" si="10"/>
        <v>1.7999999999999998</v>
      </c>
      <c r="G141" s="40">
        <v>0.28800000000000003</v>
      </c>
      <c r="H141" s="37">
        <v>20</v>
      </c>
      <c r="I141" s="81">
        <v>5.760000000000001</v>
      </c>
      <c r="J141" s="176">
        <f t="shared" si="13"/>
        <v>74.88000000000001</v>
      </c>
      <c r="K141" s="172">
        <f t="shared" si="12"/>
        <v>833.4144000000001</v>
      </c>
      <c r="L141" s="56">
        <v>2893.8</v>
      </c>
      <c r="M141" s="57">
        <f t="shared" si="11"/>
        <v>463.0080000000001</v>
      </c>
      <c r="N141" s="7"/>
      <c r="O141" s="7"/>
      <c r="P141" s="7"/>
      <c r="Q141" s="7"/>
      <c r="R141" s="7"/>
      <c r="S141" s="7"/>
    </row>
    <row r="142" spans="1:19" ht="22.5" customHeight="1" thickBot="1">
      <c r="A142" s="293"/>
      <c r="B142" s="37">
        <v>1000</v>
      </c>
      <c r="C142" s="38">
        <v>600</v>
      </c>
      <c r="D142" s="39">
        <v>170</v>
      </c>
      <c r="E142" s="37">
        <v>2</v>
      </c>
      <c r="F142" s="33">
        <f t="shared" si="10"/>
        <v>1.2</v>
      </c>
      <c r="G142" s="40">
        <v>0.20400000000000001</v>
      </c>
      <c r="H142" s="37">
        <v>28</v>
      </c>
      <c r="I142" s="81">
        <v>5.712000000000001</v>
      </c>
      <c r="J142" s="176">
        <f t="shared" si="13"/>
        <v>74.25600000000001</v>
      </c>
      <c r="K142" s="172">
        <f t="shared" si="12"/>
        <v>590.3352000000001</v>
      </c>
      <c r="L142" s="56">
        <v>2893.8</v>
      </c>
      <c r="M142" s="57">
        <f t="shared" si="11"/>
        <v>491.9460000000001</v>
      </c>
      <c r="N142" s="7"/>
      <c r="O142" s="7"/>
      <c r="P142" s="7"/>
      <c r="Q142" s="7"/>
      <c r="R142" s="7"/>
      <c r="S142" s="7"/>
    </row>
    <row r="143" spans="1:19" ht="22.5" customHeight="1" thickBot="1">
      <c r="A143" s="293"/>
      <c r="B143" s="37">
        <v>1000</v>
      </c>
      <c r="C143" s="38">
        <v>600</v>
      </c>
      <c r="D143" s="39">
        <v>180</v>
      </c>
      <c r="E143" s="37">
        <v>3</v>
      </c>
      <c r="F143" s="33">
        <f t="shared" si="10"/>
        <v>1.7999999999999998</v>
      </c>
      <c r="G143" s="40">
        <v>0.324</v>
      </c>
      <c r="H143" s="37">
        <v>16</v>
      </c>
      <c r="I143" s="81">
        <v>5.184</v>
      </c>
      <c r="J143" s="176">
        <f t="shared" si="13"/>
        <v>67.392</v>
      </c>
      <c r="K143" s="172">
        <f t="shared" si="12"/>
        <v>937.5912000000001</v>
      </c>
      <c r="L143" s="56">
        <v>2893.8</v>
      </c>
      <c r="M143" s="57">
        <f t="shared" si="11"/>
        <v>520.8840000000001</v>
      </c>
      <c r="N143" s="7"/>
      <c r="O143" s="7"/>
      <c r="P143" s="7"/>
      <c r="Q143" s="7"/>
      <c r="R143" s="7"/>
      <c r="S143" s="7"/>
    </row>
    <row r="144" spans="1:19" ht="22.5" customHeight="1" thickBot="1">
      <c r="A144" s="293"/>
      <c r="B144" s="37">
        <v>1000</v>
      </c>
      <c r="C144" s="38">
        <v>600</v>
      </c>
      <c r="D144" s="39">
        <v>190</v>
      </c>
      <c r="E144" s="37">
        <v>3</v>
      </c>
      <c r="F144" s="33">
        <f t="shared" si="10"/>
        <v>1.7999999999999998</v>
      </c>
      <c r="G144" s="40">
        <v>0.34199999999999997</v>
      </c>
      <c r="H144" s="37">
        <v>16</v>
      </c>
      <c r="I144" s="81">
        <v>5.4719999999999995</v>
      </c>
      <c r="J144" s="176">
        <f t="shared" si="13"/>
        <v>71.136</v>
      </c>
      <c r="K144" s="172">
        <f t="shared" si="12"/>
        <v>989.6795999999999</v>
      </c>
      <c r="L144" s="56">
        <v>2893.8</v>
      </c>
      <c r="M144" s="57">
        <f t="shared" si="11"/>
        <v>549.822</v>
      </c>
      <c r="N144" s="7"/>
      <c r="O144" s="7"/>
      <c r="P144" s="7"/>
      <c r="Q144" s="7"/>
      <c r="R144" s="7"/>
      <c r="S144" s="7"/>
    </row>
    <row r="145" spans="1:19" ht="22.5" customHeight="1" thickBot="1">
      <c r="A145" s="293"/>
      <c r="B145" s="37">
        <v>1000</v>
      </c>
      <c r="C145" s="38">
        <v>600</v>
      </c>
      <c r="D145" s="39">
        <v>200</v>
      </c>
      <c r="E145" s="37">
        <v>3</v>
      </c>
      <c r="F145" s="33">
        <f t="shared" si="10"/>
        <v>1.7999999999999998</v>
      </c>
      <c r="G145" s="40">
        <v>0.36</v>
      </c>
      <c r="H145" s="37">
        <v>16</v>
      </c>
      <c r="I145" s="81">
        <v>5.76</v>
      </c>
      <c r="J145" s="176">
        <f aca="true" t="shared" si="14" ref="J145:J150">I145*13</f>
        <v>74.88</v>
      </c>
      <c r="K145" s="172">
        <f t="shared" si="12"/>
        <v>1041.768</v>
      </c>
      <c r="L145" s="56">
        <v>2893.8</v>
      </c>
      <c r="M145" s="57">
        <f t="shared" si="11"/>
        <v>578.7600000000001</v>
      </c>
      <c r="N145" s="7"/>
      <c r="O145" s="7"/>
      <c r="P145" s="7"/>
      <c r="Q145" s="7"/>
      <c r="R145" s="7"/>
      <c r="S145" s="7"/>
    </row>
    <row r="146" spans="1:19" ht="22.5" customHeight="1" thickBot="1">
      <c r="A146" s="293"/>
      <c r="B146" s="37">
        <v>1000</v>
      </c>
      <c r="C146" s="38">
        <v>600</v>
      </c>
      <c r="D146" s="39">
        <v>210</v>
      </c>
      <c r="E146" s="37">
        <v>2</v>
      </c>
      <c r="F146" s="33">
        <f>0.6*E146</f>
        <v>1.2</v>
      </c>
      <c r="G146" s="40">
        <v>0.252</v>
      </c>
      <c r="H146" s="37">
        <v>20</v>
      </c>
      <c r="I146" s="81">
        <v>5.04</v>
      </c>
      <c r="J146" s="176">
        <f t="shared" si="14"/>
        <v>65.52</v>
      </c>
      <c r="K146" s="172">
        <f t="shared" si="12"/>
        <v>729.2376</v>
      </c>
      <c r="L146" s="56">
        <v>2893.8</v>
      </c>
      <c r="M146" s="57">
        <f t="shared" si="11"/>
        <v>607.6980000000001</v>
      </c>
      <c r="N146" s="7"/>
      <c r="O146" s="7"/>
      <c r="P146" s="7"/>
      <c r="Q146" s="7"/>
      <c r="R146" s="7"/>
      <c r="S146" s="7"/>
    </row>
    <row r="147" spans="1:19" ht="22.5" customHeight="1" thickBot="1">
      <c r="A147" s="293"/>
      <c r="B147" s="37">
        <v>1000</v>
      </c>
      <c r="C147" s="38">
        <v>600</v>
      </c>
      <c r="D147" s="39">
        <v>220</v>
      </c>
      <c r="E147" s="37">
        <v>2</v>
      </c>
      <c r="F147" s="33">
        <f>0.6*E147</f>
        <v>1.2</v>
      </c>
      <c r="G147" s="40">
        <v>0.264</v>
      </c>
      <c r="H147" s="37">
        <v>20</v>
      </c>
      <c r="I147" s="81">
        <v>5.28</v>
      </c>
      <c r="J147" s="176">
        <f t="shared" si="14"/>
        <v>68.64</v>
      </c>
      <c r="K147" s="172">
        <f t="shared" si="12"/>
        <v>763.9632</v>
      </c>
      <c r="L147" s="56">
        <v>2893.8</v>
      </c>
      <c r="M147" s="57">
        <f t="shared" si="11"/>
        <v>636.6360000000001</v>
      </c>
      <c r="N147" s="7"/>
      <c r="O147" s="7"/>
      <c r="P147" s="7"/>
      <c r="Q147" s="7"/>
      <c r="R147" s="7"/>
      <c r="S147" s="7"/>
    </row>
    <row r="148" spans="1:19" ht="22.5" customHeight="1" thickBot="1">
      <c r="A148" s="293"/>
      <c r="B148" s="37">
        <v>1000</v>
      </c>
      <c r="C148" s="38">
        <v>600</v>
      </c>
      <c r="D148" s="39">
        <v>230</v>
      </c>
      <c r="E148" s="37">
        <v>2</v>
      </c>
      <c r="F148" s="33">
        <f>0.6*E148</f>
        <v>1.2</v>
      </c>
      <c r="G148" s="40">
        <v>0.276</v>
      </c>
      <c r="H148" s="37">
        <v>20</v>
      </c>
      <c r="I148" s="81">
        <v>5.52</v>
      </c>
      <c r="J148" s="176">
        <f t="shared" si="14"/>
        <v>71.75999999999999</v>
      </c>
      <c r="K148" s="172">
        <f t="shared" si="12"/>
        <v>798.6888000000001</v>
      </c>
      <c r="L148" s="56">
        <v>2893.8</v>
      </c>
      <c r="M148" s="57">
        <f t="shared" si="11"/>
        <v>665.5740000000002</v>
      </c>
      <c r="N148" s="7"/>
      <c r="O148" s="7"/>
      <c r="P148" s="7"/>
      <c r="Q148" s="7"/>
      <c r="R148" s="7"/>
      <c r="S148" s="7"/>
    </row>
    <row r="149" spans="1:19" ht="22.5" customHeight="1" thickBot="1">
      <c r="A149" s="293"/>
      <c r="B149" s="37">
        <v>1000</v>
      </c>
      <c r="C149" s="38">
        <v>600</v>
      </c>
      <c r="D149" s="39">
        <v>240</v>
      </c>
      <c r="E149" s="37">
        <v>2</v>
      </c>
      <c r="F149" s="33">
        <f>0.6*E149</f>
        <v>1.2</v>
      </c>
      <c r="G149" s="40">
        <v>0.288</v>
      </c>
      <c r="H149" s="37">
        <v>20</v>
      </c>
      <c r="I149" s="81">
        <v>5.76</v>
      </c>
      <c r="J149" s="176">
        <f t="shared" si="14"/>
        <v>74.88</v>
      </c>
      <c r="K149" s="172">
        <f>L149*G149</f>
        <v>833.4144</v>
      </c>
      <c r="L149" s="56">
        <v>2893.8</v>
      </c>
      <c r="M149" s="57">
        <f>K149/F149</f>
        <v>694.5120000000001</v>
      </c>
      <c r="N149" s="7"/>
      <c r="O149" s="7"/>
      <c r="P149" s="7"/>
      <c r="Q149" s="7"/>
      <c r="R149" s="7"/>
      <c r="S149" s="7"/>
    </row>
    <row r="150" spans="1:19" ht="22.5" customHeight="1" thickBot="1">
      <c r="A150" s="293"/>
      <c r="B150" s="43">
        <v>1000</v>
      </c>
      <c r="C150" s="44">
        <v>600</v>
      </c>
      <c r="D150" s="45">
        <v>250</v>
      </c>
      <c r="E150" s="87">
        <v>2</v>
      </c>
      <c r="F150" s="46">
        <f>0.6*E150</f>
        <v>1.2</v>
      </c>
      <c r="G150" s="88">
        <v>0.3</v>
      </c>
      <c r="H150" s="87">
        <v>16</v>
      </c>
      <c r="I150" s="170">
        <v>4.8</v>
      </c>
      <c r="J150" s="177">
        <f t="shared" si="14"/>
        <v>62.4</v>
      </c>
      <c r="K150" s="173">
        <f>L150*G150</f>
        <v>868.14</v>
      </c>
      <c r="L150" s="60">
        <v>2893.8</v>
      </c>
      <c r="M150" s="61">
        <f>K150/F150</f>
        <v>723.45</v>
      </c>
      <c r="N150" s="7"/>
      <c r="O150" s="7"/>
      <c r="P150" s="7"/>
      <c r="Q150" s="7"/>
      <c r="R150" s="7"/>
      <c r="S150" s="7"/>
    </row>
    <row r="151" spans="1:19" ht="18" customHeight="1">
      <c r="A151" s="237"/>
      <c r="B151" s="246"/>
      <c r="C151" s="246"/>
      <c r="D151" s="246"/>
      <c r="E151" s="247"/>
      <c r="F151" s="246"/>
      <c r="G151" s="248"/>
      <c r="H151" s="247"/>
      <c r="I151" s="249"/>
      <c r="J151" s="249"/>
      <c r="K151" s="246"/>
      <c r="L151" s="246"/>
      <c r="M151" s="246"/>
      <c r="N151" s="7"/>
      <c r="O151" s="7"/>
      <c r="P151" s="7"/>
      <c r="Q151" s="7"/>
      <c r="R151" s="7"/>
      <c r="S151" s="7"/>
    </row>
    <row r="152" spans="1:19" ht="18" customHeight="1">
      <c r="A152" s="242" t="s">
        <v>31</v>
      </c>
      <c r="B152" s="246"/>
      <c r="C152" s="246"/>
      <c r="D152" s="246"/>
      <c r="E152" s="246"/>
      <c r="F152" s="247"/>
      <c r="G152" s="246"/>
      <c r="H152" s="248"/>
      <c r="I152" s="247"/>
      <c r="J152" s="249"/>
      <c r="K152" s="249"/>
      <c r="L152" s="246"/>
      <c r="M152" s="246"/>
      <c r="N152" s="7"/>
      <c r="O152" s="7"/>
      <c r="P152" s="7"/>
      <c r="Q152" s="7"/>
      <c r="R152" s="7"/>
      <c r="S152" s="7"/>
    </row>
    <row r="153" spans="1:19" ht="18" customHeight="1">
      <c r="A153" s="243" t="s">
        <v>32</v>
      </c>
      <c r="B153" s="263"/>
      <c r="C153" s="263"/>
      <c r="D153" s="263"/>
      <c r="E153" s="263"/>
      <c r="F153" s="264"/>
      <c r="G153" s="263"/>
      <c r="H153" s="265"/>
      <c r="I153" s="264"/>
      <c r="J153" s="266"/>
      <c r="K153" s="266"/>
      <c r="L153" s="267"/>
      <c r="M153" s="246"/>
      <c r="N153" s="7"/>
      <c r="O153" s="7"/>
      <c r="P153" s="7"/>
      <c r="Q153" s="7"/>
      <c r="R153" s="7"/>
      <c r="S153" s="7"/>
    </row>
    <row r="154" spans="1:19" ht="17.25" customHeight="1">
      <c r="A154" s="244" t="s">
        <v>33</v>
      </c>
      <c r="B154" s="246"/>
      <c r="C154" s="246"/>
      <c r="D154" s="246"/>
      <c r="E154" s="246"/>
      <c r="F154" s="247"/>
      <c r="G154" s="246"/>
      <c r="H154" s="248"/>
      <c r="I154" s="247"/>
      <c r="J154" s="249"/>
      <c r="K154" s="249"/>
      <c r="L154" s="246"/>
      <c r="M154" s="246"/>
      <c r="N154" s="7"/>
      <c r="O154" s="7"/>
      <c r="P154" s="7"/>
      <c r="Q154" s="7"/>
      <c r="R154" s="7"/>
      <c r="S154" s="7"/>
    </row>
    <row r="155" spans="1:19" ht="18.75" customHeight="1">
      <c r="A155" s="285" t="s">
        <v>34</v>
      </c>
      <c r="B155" s="285"/>
      <c r="C155" s="285"/>
      <c r="D155" s="285"/>
      <c r="E155" s="285"/>
      <c r="F155" s="285"/>
      <c r="G155" s="285"/>
      <c r="H155" s="285"/>
      <c r="I155" s="285"/>
      <c r="J155" s="285"/>
      <c r="K155" s="285"/>
      <c r="L155" s="285"/>
      <c r="M155" s="246"/>
      <c r="N155" s="7"/>
      <c r="O155" s="7"/>
      <c r="P155" s="7"/>
      <c r="Q155" s="7"/>
      <c r="R155" s="7"/>
      <c r="S155" s="7"/>
    </row>
    <row r="156" spans="1:19" ht="18">
      <c r="A156" s="237"/>
      <c r="B156" s="246"/>
      <c r="C156" s="246"/>
      <c r="D156" s="246"/>
      <c r="E156" s="247"/>
      <c r="F156" s="246"/>
      <c r="G156" s="248"/>
      <c r="H156" s="247"/>
      <c r="I156" s="249"/>
      <c r="J156" s="249"/>
      <c r="K156" s="246"/>
      <c r="L156" s="246"/>
      <c r="M156" s="246"/>
      <c r="N156" s="7"/>
      <c r="O156" s="7"/>
      <c r="P156" s="7"/>
      <c r="Q156" s="7"/>
      <c r="R156" s="7"/>
      <c r="S156" s="7"/>
    </row>
    <row r="157" spans="1:19" ht="18">
      <c r="A157" s="237"/>
      <c r="B157" s="246"/>
      <c r="C157" s="246"/>
      <c r="D157" s="246"/>
      <c r="E157" s="247"/>
      <c r="F157" s="246"/>
      <c r="G157" s="248"/>
      <c r="H157" s="247"/>
      <c r="I157" s="249"/>
      <c r="J157" s="249"/>
      <c r="K157" s="246"/>
      <c r="L157" s="246"/>
      <c r="M157" s="246"/>
      <c r="N157" s="7"/>
      <c r="O157" s="7"/>
      <c r="P157" s="7"/>
      <c r="Q157" s="7"/>
      <c r="R157" s="7"/>
      <c r="S157" s="7"/>
    </row>
    <row r="158" spans="1:19" ht="18">
      <c r="A158" s="237"/>
      <c r="B158" s="246"/>
      <c r="C158" s="246"/>
      <c r="D158" s="246"/>
      <c r="E158" s="247"/>
      <c r="F158" s="246"/>
      <c r="G158" s="248"/>
      <c r="H158" s="247"/>
      <c r="I158" s="249"/>
      <c r="J158" s="249"/>
      <c r="K158" s="246"/>
      <c r="L158" s="246"/>
      <c r="M158" s="246"/>
      <c r="N158" s="7"/>
      <c r="O158" s="7"/>
      <c r="P158" s="7"/>
      <c r="Q158" s="7"/>
      <c r="R158" s="7"/>
      <c r="S158" s="7"/>
    </row>
    <row r="159" spans="1:19" ht="18">
      <c r="A159" s="237"/>
      <c r="B159" s="246"/>
      <c r="C159" s="246"/>
      <c r="D159" s="246"/>
      <c r="E159" s="247"/>
      <c r="F159" s="246"/>
      <c r="G159" s="248"/>
      <c r="H159" s="247"/>
      <c r="I159" s="249"/>
      <c r="J159" s="249"/>
      <c r="K159" s="246"/>
      <c r="L159" s="246"/>
      <c r="M159" s="246"/>
      <c r="N159" s="7"/>
      <c r="O159" s="7"/>
      <c r="P159" s="7"/>
      <c r="Q159" s="7"/>
      <c r="R159" s="7"/>
      <c r="S159" s="7"/>
    </row>
    <row r="160" spans="1:19" ht="18">
      <c r="A160" s="237"/>
      <c r="B160" s="246"/>
      <c r="C160" s="246"/>
      <c r="D160" s="246"/>
      <c r="E160" s="247"/>
      <c r="F160" s="246"/>
      <c r="G160" s="248"/>
      <c r="H160" s="247"/>
      <c r="I160" s="249"/>
      <c r="J160" s="249"/>
      <c r="K160" s="246"/>
      <c r="L160" s="246"/>
      <c r="M160" s="246"/>
      <c r="N160" s="7"/>
      <c r="O160" s="7"/>
      <c r="P160" s="7"/>
      <c r="Q160" s="7"/>
      <c r="R160" s="7"/>
      <c r="S160" s="7"/>
    </row>
    <row r="161" spans="1:19" ht="18">
      <c r="A161" s="237"/>
      <c r="B161" s="246"/>
      <c r="C161" s="246"/>
      <c r="D161" s="246"/>
      <c r="E161" s="247"/>
      <c r="F161" s="246"/>
      <c r="G161" s="248"/>
      <c r="H161" s="247"/>
      <c r="I161" s="249"/>
      <c r="J161" s="249"/>
      <c r="K161" s="246"/>
      <c r="L161" s="246"/>
      <c r="M161" s="246"/>
      <c r="N161" s="7"/>
      <c r="O161" s="7"/>
      <c r="P161" s="7"/>
      <c r="Q161" s="7"/>
      <c r="R161" s="7"/>
      <c r="S161" s="7"/>
    </row>
    <row r="162" spans="1:19" ht="18">
      <c r="A162" s="237"/>
      <c r="B162" s="246"/>
      <c r="C162" s="246"/>
      <c r="D162" s="246"/>
      <c r="E162" s="247"/>
      <c r="F162" s="246"/>
      <c r="G162" s="248"/>
      <c r="H162" s="247"/>
      <c r="I162" s="249"/>
      <c r="J162" s="249"/>
      <c r="K162" s="246"/>
      <c r="L162" s="246"/>
      <c r="M162" s="246"/>
      <c r="N162" s="7"/>
      <c r="O162" s="7"/>
      <c r="P162" s="7"/>
      <c r="Q162" s="7"/>
      <c r="R162" s="7"/>
      <c r="S162" s="7"/>
    </row>
    <row r="163" spans="1:19" ht="18">
      <c r="A163" s="237"/>
      <c r="B163" s="246"/>
      <c r="C163" s="246"/>
      <c r="D163" s="246"/>
      <c r="E163" s="247"/>
      <c r="F163" s="246"/>
      <c r="G163" s="248"/>
      <c r="H163" s="247"/>
      <c r="I163" s="249"/>
      <c r="J163" s="249"/>
      <c r="K163" s="246"/>
      <c r="L163" s="246"/>
      <c r="M163" s="246"/>
      <c r="N163" s="7"/>
      <c r="O163" s="7"/>
      <c r="P163" s="7"/>
      <c r="Q163" s="7"/>
      <c r="R163" s="7"/>
      <c r="S163" s="7"/>
    </row>
    <row r="164" spans="1:19" ht="18">
      <c r="A164" s="237"/>
      <c r="B164" s="246"/>
      <c r="C164" s="246"/>
      <c r="D164" s="246"/>
      <c r="E164" s="247"/>
      <c r="F164" s="246"/>
      <c r="G164" s="248"/>
      <c r="H164" s="247"/>
      <c r="I164" s="249"/>
      <c r="J164" s="249"/>
      <c r="K164" s="246"/>
      <c r="L164" s="246"/>
      <c r="M164" s="246"/>
      <c r="N164" s="7"/>
      <c r="O164" s="7"/>
      <c r="P164" s="7"/>
      <c r="Q164" s="7"/>
      <c r="R164" s="7"/>
      <c r="S164" s="7"/>
    </row>
    <row r="165" spans="1:19" ht="18">
      <c r="A165" s="237"/>
      <c r="B165" s="246"/>
      <c r="C165" s="246"/>
      <c r="D165" s="246"/>
      <c r="E165" s="247"/>
      <c r="F165" s="246"/>
      <c r="G165" s="248"/>
      <c r="H165" s="247"/>
      <c r="I165" s="249"/>
      <c r="J165" s="249"/>
      <c r="K165" s="246"/>
      <c r="L165" s="246"/>
      <c r="M165" s="246"/>
      <c r="N165" s="7"/>
      <c r="O165" s="7"/>
      <c r="P165" s="7"/>
      <c r="Q165" s="7"/>
      <c r="R165" s="7"/>
      <c r="S165" s="7"/>
    </row>
    <row r="166" spans="1:19" ht="18">
      <c r="A166" s="237"/>
      <c r="B166" s="246"/>
      <c r="C166" s="246"/>
      <c r="D166" s="246"/>
      <c r="E166" s="247"/>
      <c r="F166" s="246"/>
      <c r="G166" s="248"/>
      <c r="H166" s="247"/>
      <c r="I166" s="249"/>
      <c r="J166" s="249"/>
      <c r="K166" s="246"/>
      <c r="L166" s="246"/>
      <c r="M166" s="246"/>
      <c r="N166" s="7"/>
      <c r="O166" s="7"/>
      <c r="P166" s="7"/>
      <c r="Q166" s="7"/>
      <c r="R166" s="7"/>
      <c r="S166" s="7"/>
    </row>
    <row r="167" spans="1:19" ht="18">
      <c r="A167" s="237"/>
      <c r="B167" s="246"/>
      <c r="C167" s="246"/>
      <c r="D167" s="246"/>
      <c r="E167" s="247"/>
      <c r="F167" s="246"/>
      <c r="G167" s="248"/>
      <c r="H167" s="247"/>
      <c r="I167" s="249"/>
      <c r="J167" s="249"/>
      <c r="K167" s="246"/>
      <c r="L167" s="246"/>
      <c r="M167" s="246"/>
      <c r="N167" s="7"/>
      <c r="O167" s="7"/>
      <c r="P167" s="7"/>
      <c r="Q167" s="7"/>
      <c r="R167" s="7"/>
      <c r="S167" s="7"/>
    </row>
    <row r="168" spans="1:19" ht="18">
      <c r="A168" s="237"/>
      <c r="B168" s="246"/>
      <c r="C168" s="246"/>
      <c r="D168" s="246"/>
      <c r="E168" s="247"/>
      <c r="F168" s="246"/>
      <c r="G168" s="248"/>
      <c r="H168" s="247"/>
      <c r="I168" s="249"/>
      <c r="J168" s="249"/>
      <c r="K168" s="246"/>
      <c r="L168" s="246"/>
      <c r="M168" s="246"/>
      <c r="N168" s="7"/>
      <c r="O168" s="7"/>
      <c r="P168" s="7"/>
      <c r="Q168" s="7"/>
      <c r="R168" s="7"/>
      <c r="S168" s="7"/>
    </row>
    <row r="169" spans="1:19" ht="18">
      <c r="A169" s="237"/>
      <c r="B169" s="246"/>
      <c r="C169" s="246"/>
      <c r="D169" s="246"/>
      <c r="E169" s="247"/>
      <c r="F169" s="246"/>
      <c r="G169" s="248"/>
      <c r="H169" s="247"/>
      <c r="I169" s="249"/>
      <c r="J169" s="249"/>
      <c r="K169" s="246"/>
      <c r="L169" s="246"/>
      <c r="M169" s="246"/>
      <c r="N169" s="7"/>
      <c r="O169" s="7"/>
      <c r="P169" s="7"/>
      <c r="Q169" s="7"/>
      <c r="R169" s="7"/>
      <c r="S169" s="7"/>
    </row>
    <row r="170" spans="1:19" ht="18">
      <c r="A170" s="237"/>
      <c r="B170" s="246"/>
      <c r="C170" s="246"/>
      <c r="D170" s="246"/>
      <c r="E170" s="247"/>
      <c r="F170" s="246"/>
      <c r="G170" s="248"/>
      <c r="H170" s="247"/>
      <c r="I170" s="249"/>
      <c r="J170" s="249"/>
      <c r="K170" s="246"/>
      <c r="L170" s="246"/>
      <c r="M170" s="246"/>
      <c r="N170" s="7"/>
      <c r="O170" s="7"/>
      <c r="P170" s="7"/>
      <c r="Q170" s="7"/>
      <c r="R170" s="7"/>
      <c r="S170" s="7"/>
    </row>
    <row r="171" spans="1:19" ht="18">
      <c r="A171" s="237"/>
      <c r="B171" s="246"/>
      <c r="C171" s="246"/>
      <c r="D171" s="246"/>
      <c r="E171" s="247"/>
      <c r="F171" s="246"/>
      <c r="G171" s="248"/>
      <c r="H171" s="247"/>
      <c r="I171" s="249"/>
      <c r="J171" s="249"/>
      <c r="K171" s="246"/>
      <c r="L171" s="246"/>
      <c r="M171" s="246"/>
      <c r="N171" s="7"/>
      <c r="O171" s="7"/>
      <c r="P171" s="7"/>
      <c r="Q171" s="7"/>
      <c r="R171" s="7"/>
      <c r="S171" s="7"/>
    </row>
    <row r="172" spans="1:19" ht="18">
      <c r="A172" s="237"/>
      <c r="B172" s="246"/>
      <c r="C172" s="246"/>
      <c r="D172" s="246"/>
      <c r="E172" s="247"/>
      <c r="F172" s="246"/>
      <c r="G172" s="248"/>
      <c r="H172" s="247"/>
      <c r="I172" s="249"/>
      <c r="J172" s="249"/>
      <c r="K172" s="246"/>
      <c r="L172" s="246"/>
      <c r="M172" s="246"/>
      <c r="N172" s="7"/>
      <c r="O172" s="7"/>
      <c r="P172" s="7"/>
      <c r="Q172" s="7"/>
      <c r="R172" s="7"/>
      <c r="S172" s="7"/>
    </row>
    <row r="173" spans="1:19" ht="18">
      <c r="A173" s="237"/>
      <c r="B173" s="246"/>
      <c r="C173" s="246"/>
      <c r="D173" s="246"/>
      <c r="E173" s="247"/>
      <c r="F173" s="246"/>
      <c r="G173" s="248"/>
      <c r="H173" s="247"/>
      <c r="I173" s="249"/>
      <c r="J173" s="249"/>
      <c r="K173" s="246"/>
      <c r="L173" s="246"/>
      <c r="M173" s="246"/>
      <c r="N173" s="7"/>
      <c r="O173" s="7"/>
      <c r="P173" s="7"/>
      <c r="Q173" s="7"/>
      <c r="R173" s="7"/>
      <c r="S173" s="7"/>
    </row>
    <row r="174" spans="1:19" ht="18">
      <c r="A174" s="237"/>
      <c r="B174" s="246"/>
      <c r="C174" s="246"/>
      <c r="D174" s="246"/>
      <c r="E174" s="247"/>
      <c r="F174" s="246"/>
      <c r="G174" s="248"/>
      <c r="H174" s="247"/>
      <c r="I174" s="249"/>
      <c r="J174" s="249"/>
      <c r="K174" s="246"/>
      <c r="L174" s="246"/>
      <c r="M174" s="246"/>
      <c r="N174" s="7"/>
      <c r="O174" s="7"/>
      <c r="P174" s="7"/>
      <c r="Q174" s="7"/>
      <c r="R174" s="7"/>
      <c r="S174" s="7"/>
    </row>
  </sheetData>
  <sheetProtection password="EC06" sheet="1" formatCells="0" formatColumns="0" formatRows="0" insertColumns="0" insertRows="0" insertHyperlinks="0" deleteColumns="0" deleteRows="0" sort="0" autoFilter="0" pivotTables="0"/>
  <mergeCells count="26">
    <mergeCell ref="A87:A105"/>
    <mergeCell ref="A110:A128"/>
    <mergeCell ref="A132:A150"/>
    <mergeCell ref="A155:L155"/>
    <mergeCell ref="H15:I15"/>
    <mergeCell ref="J15:J16"/>
    <mergeCell ref="K15:M15"/>
    <mergeCell ref="A20:A39"/>
    <mergeCell ref="A43:A61"/>
    <mergeCell ref="A65:A83"/>
    <mergeCell ref="J11:M11"/>
    <mergeCell ref="A12:M12"/>
    <mergeCell ref="A13:M13"/>
    <mergeCell ref="A14:H14"/>
    <mergeCell ref="I14:M14"/>
    <mergeCell ref="A15:A16"/>
    <mergeCell ref="B15:B16"/>
    <mergeCell ref="C15:C16"/>
    <mergeCell ref="D15:D16"/>
    <mergeCell ref="E15:G15"/>
    <mergeCell ref="J5:M5"/>
    <mergeCell ref="J6:M6"/>
    <mergeCell ref="J7:M7"/>
    <mergeCell ref="A8:A9"/>
    <mergeCell ref="J8:M8"/>
    <mergeCell ref="K9:M9"/>
  </mergeCells>
  <hyperlinks>
    <hyperlink ref="J8" r:id="rId1" display="sales@ekover.ru"/>
    <hyperlink ref="K9" r:id="rId2" display="www.ekover.ru"/>
    <hyperlink ref="A17" r:id="rId3" display="ЭКОВЕР ЛАЙТ УНИВЕРСАЛ "/>
    <hyperlink ref="A40" r:id="rId4" display="ЭКОВЕР ЛАЙТ 30"/>
    <hyperlink ref="A62" r:id="rId5" display="ЭКОВЕР ЛАЙТ 35"/>
    <hyperlink ref="A84" r:id="rId6" display="ЭКОВЕР ЛАЙТ 45"/>
    <hyperlink ref="A106" r:id="rId7" display="ЭКОВЕР СТАНДАРТ 50"/>
    <hyperlink ref="A129" r:id="rId8" display="ЭКОВЕР СТАНДАРТ 60"/>
    <hyperlink ref="A11" r:id="rId9" display="ОБЩЕСТРОИТЕЛЬНАЯ ИЗОЛЯЦИЯ ЭКОВЕР®"/>
  </hyperlinks>
  <printOptions/>
  <pageMargins left="0.7874015748031497" right="0.3937007874015748" top="0.3937007874015748" bottom="0.3937007874015748" header="0.5118110236220472" footer="0.5118110236220472"/>
  <pageSetup horizontalDpi="300" verticalDpi="300" orientation="portrait" paperSize="9" scale="38" r:id="rId11"/>
  <rowBreaks count="1" manualBreakCount="1">
    <brk id="83" max="13" man="1"/>
  </rowBreaks>
  <drawing r:id="rId10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01"/>
  <sheetViews>
    <sheetView view="pageBreakPreview" zoomScale="55" zoomScaleNormal="75" zoomScaleSheetLayoutView="55" zoomScalePageLayoutView="0" workbookViewId="0" topLeftCell="A1">
      <selection activeCell="G80" sqref="G80"/>
    </sheetView>
  </sheetViews>
  <sheetFormatPr defaultColWidth="11.50390625" defaultRowHeight="12.75"/>
  <cols>
    <col min="1" max="1" width="63.375" style="1" customWidth="1"/>
    <col min="2" max="4" width="9.625" style="2" customWidth="1"/>
    <col min="5" max="5" width="11.50390625" style="3" customWidth="1"/>
    <col min="6" max="6" width="11.50390625" style="2" customWidth="1"/>
    <col min="7" max="7" width="11.50390625" style="4" customWidth="1"/>
    <col min="8" max="8" width="11.50390625" style="3" customWidth="1"/>
    <col min="9" max="9" width="11.50390625" style="5" customWidth="1"/>
    <col min="10" max="10" width="16.00390625" style="5" customWidth="1"/>
    <col min="11" max="11" width="16.625" style="2" customWidth="1"/>
    <col min="12" max="12" width="17.625" style="2" customWidth="1"/>
    <col min="13" max="13" width="19.50390625" style="2" customWidth="1"/>
    <col min="14" max="14" width="18.00390625" style="2" customWidth="1"/>
    <col min="15" max="16384" width="11.50390625" style="2" customWidth="1"/>
  </cols>
  <sheetData>
    <row r="1" spans="1:19" ht="18">
      <c r="A1" s="237"/>
      <c r="B1" s="246"/>
      <c r="C1" s="246"/>
      <c r="D1" s="246"/>
      <c r="E1" s="247"/>
      <c r="F1" s="246"/>
      <c r="G1" s="248"/>
      <c r="H1" s="247"/>
      <c r="I1" s="249"/>
      <c r="J1" s="249"/>
      <c r="K1" s="246"/>
      <c r="L1" s="246"/>
      <c r="M1" s="246"/>
      <c r="N1" s="7"/>
      <c r="O1" s="7"/>
      <c r="P1" s="7"/>
      <c r="Q1" s="7"/>
      <c r="R1" s="7"/>
      <c r="S1" s="7"/>
    </row>
    <row r="2" spans="1:19" ht="18">
      <c r="A2" s="237"/>
      <c r="B2" s="246"/>
      <c r="C2" s="246"/>
      <c r="D2" s="246"/>
      <c r="E2" s="247"/>
      <c r="F2" s="246"/>
      <c r="G2" s="248"/>
      <c r="H2" s="247"/>
      <c r="I2" s="249"/>
      <c r="J2" s="249"/>
      <c r="K2" s="246"/>
      <c r="L2" s="246"/>
      <c r="M2" s="246"/>
      <c r="N2" s="7"/>
      <c r="O2" s="7"/>
      <c r="P2" s="7"/>
      <c r="Q2" s="7"/>
      <c r="R2" s="7"/>
      <c r="S2" s="7"/>
    </row>
    <row r="3" spans="1:19" ht="18">
      <c r="A3" s="237"/>
      <c r="B3" s="246"/>
      <c r="C3" s="246"/>
      <c r="D3" s="246"/>
      <c r="E3" s="247"/>
      <c r="F3" s="246"/>
      <c r="G3" s="248"/>
      <c r="H3" s="247"/>
      <c r="I3" s="249"/>
      <c r="J3" s="249"/>
      <c r="K3" s="246"/>
      <c r="L3" s="246"/>
      <c r="M3" s="246"/>
      <c r="N3" s="7"/>
      <c r="O3" s="7"/>
      <c r="P3" s="7"/>
      <c r="Q3" s="7"/>
      <c r="R3" s="7"/>
      <c r="S3" s="7"/>
    </row>
    <row r="4" spans="1:19" ht="30" customHeight="1">
      <c r="A4" s="237"/>
      <c r="B4" s="246"/>
      <c r="C4" s="246"/>
      <c r="D4" s="246"/>
      <c r="E4" s="247"/>
      <c r="F4" s="246"/>
      <c r="G4" s="248"/>
      <c r="H4" s="247"/>
      <c r="I4" s="249"/>
      <c r="J4" s="249"/>
      <c r="K4" s="246"/>
      <c r="L4" s="246"/>
      <c r="M4" s="246"/>
      <c r="N4" s="7"/>
      <c r="O4" s="7"/>
      <c r="P4" s="7"/>
      <c r="Q4" s="7"/>
      <c r="R4" s="7"/>
      <c r="S4" s="7"/>
    </row>
    <row r="5" spans="1:19" ht="18.75" customHeight="1">
      <c r="A5" s="238"/>
      <c r="B5" s="250"/>
      <c r="C5" s="250"/>
      <c r="D5" s="250"/>
      <c r="E5" s="251"/>
      <c r="F5" s="250"/>
      <c r="G5" s="252"/>
      <c r="H5" s="251"/>
      <c r="I5" s="253"/>
      <c r="J5" s="281" t="s">
        <v>0</v>
      </c>
      <c r="K5" s="281"/>
      <c r="L5" s="281"/>
      <c r="M5" s="281"/>
      <c r="N5" s="7"/>
      <c r="O5" s="7"/>
      <c r="P5" s="7"/>
      <c r="Q5" s="7"/>
      <c r="R5" s="7"/>
      <c r="S5" s="7"/>
    </row>
    <row r="6" spans="1:19" s="12" customFormat="1" ht="21" customHeight="1">
      <c r="A6" s="239"/>
      <c r="B6" s="239"/>
      <c r="C6" s="239"/>
      <c r="D6" s="239"/>
      <c r="E6" s="254"/>
      <c r="F6" s="239"/>
      <c r="G6" s="255"/>
      <c r="H6" s="254"/>
      <c r="I6" s="253"/>
      <c r="J6" s="281" t="s">
        <v>1</v>
      </c>
      <c r="K6" s="281"/>
      <c r="L6" s="281"/>
      <c r="M6" s="281"/>
      <c r="N6" s="11"/>
      <c r="O6" s="11"/>
      <c r="P6" s="11"/>
      <c r="Q6" s="11"/>
      <c r="R6" s="11"/>
      <c r="S6" s="11"/>
    </row>
    <row r="7" spans="1:19" s="12" customFormat="1" ht="18" customHeight="1">
      <c r="A7" s="240"/>
      <c r="B7" s="240"/>
      <c r="C7" s="240"/>
      <c r="D7" s="240"/>
      <c r="E7" s="240"/>
      <c r="F7" s="240"/>
      <c r="G7" s="240"/>
      <c r="H7" s="240"/>
      <c r="I7" s="253"/>
      <c r="J7" s="281" t="s">
        <v>2</v>
      </c>
      <c r="K7" s="281"/>
      <c r="L7" s="281"/>
      <c r="M7" s="281"/>
      <c r="N7" s="11"/>
      <c r="O7" s="11"/>
      <c r="P7" s="11"/>
      <c r="Q7" s="11"/>
      <c r="R7" s="11"/>
      <c r="S7" s="11"/>
    </row>
    <row r="8" spans="1:19" s="12" customFormat="1" ht="20.25" customHeight="1">
      <c r="A8" s="299" t="s">
        <v>3</v>
      </c>
      <c r="B8" s="240"/>
      <c r="C8" s="240"/>
      <c r="D8" s="240"/>
      <c r="E8" s="240"/>
      <c r="F8" s="240"/>
      <c r="G8" s="240"/>
      <c r="H8" s="240"/>
      <c r="I8" s="253"/>
      <c r="J8" s="283" t="s">
        <v>4</v>
      </c>
      <c r="K8" s="283"/>
      <c r="L8" s="283"/>
      <c r="M8" s="283"/>
      <c r="N8" s="11"/>
      <c r="O8" s="11"/>
      <c r="P8" s="11"/>
      <c r="Q8" s="11"/>
      <c r="R8" s="11"/>
      <c r="S8" s="11"/>
    </row>
    <row r="9" spans="1:19" s="12" customFormat="1" ht="20.25" customHeight="1">
      <c r="A9" s="299"/>
      <c r="B9" s="239"/>
      <c r="C9" s="239"/>
      <c r="D9" s="239"/>
      <c r="E9" s="254"/>
      <c r="F9" s="239"/>
      <c r="G9" s="255"/>
      <c r="H9" s="254"/>
      <c r="I9" s="253"/>
      <c r="J9" s="272"/>
      <c r="K9" s="283" t="s">
        <v>5</v>
      </c>
      <c r="L9" s="283"/>
      <c r="M9" s="283"/>
      <c r="N9" s="11"/>
      <c r="O9" s="11"/>
      <c r="P9" s="11"/>
      <c r="Q9" s="11"/>
      <c r="R9" s="11"/>
      <c r="S9" s="11"/>
    </row>
    <row r="10" spans="1:19" s="12" customFormat="1" ht="24.75" customHeight="1">
      <c r="A10" s="239"/>
      <c r="B10" s="239"/>
      <c r="C10" s="239"/>
      <c r="D10" s="239"/>
      <c r="E10" s="254"/>
      <c r="F10" s="239"/>
      <c r="G10" s="255"/>
      <c r="H10" s="254"/>
      <c r="I10" s="253"/>
      <c r="J10" s="253"/>
      <c r="K10" s="256"/>
      <c r="L10" s="257"/>
      <c r="M10" s="256"/>
      <c r="N10" s="11"/>
      <c r="O10" s="11"/>
      <c r="P10" s="11"/>
      <c r="Q10" s="11"/>
      <c r="R10" s="11"/>
      <c r="S10" s="11"/>
    </row>
    <row r="11" spans="1:19" s="12" customFormat="1" ht="24.75" customHeight="1">
      <c r="A11" s="274" t="s">
        <v>35</v>
      </c>
      <c r="B11" s="258"/>
      <c r="C11" s="258"/>
      <c r="D11" s="258"/>
      <c r="E11" s="259"/>
      <c r="F11" s="258"/>
      <c r="G11" s="260"/>
      <c r="H11" s="259"/>
      <c r="I11" s="261"/>
      <c r="J11" s="284"/>
      <c r="K11" s="284"/>
      <c r="L11" s="284"/>
      <c r="M11" s="284"/>
      <c r="N11" s="11"/>
      <c r="O11" s="11"/>
      <c r="P11" s="11"/>
      <c r="Q11" s="11"/>
      <c r="R11" s="11"/>
      <c r="S11" s="11"/>
    </row>
    <row r="12" spans="1:19" ht="31.5" customHeight="1">
      <c r="A12" s="285" t="s">
        <v>36</v>
      </c>
      <c r="B12" s="285"/>
      <c r="C12" s="285"/>
      <c r="D12" s="285"/>
      <c r="E12" s="285"/>
      <c r="F12" s="285"/>
      <c r="G12" s="285"/>
      <c r="H12" s="285"/>
      <c r="I12" s="285"/>
      <c r="J12" s="285"/>
      <c r="K12" s="285"/>
      <c r="L12" s="285"/>
      <c r="M12" s="285"/>
      <c r="N12" s="7"/>
      <c r="O12" s="7"/>
      <c r="P12" s="7"/>
      <c r="Q12" s="7"/>
      <c r="R12" s="7"/>
      <c r="S12" s="7"/>
    </row>
    <row r="13" spans="1:19" ht="24.75" customHeight="1">
      <c r="A13" s="285"/>
      <c r="B13" s="285"/>
      <c r="C13" s="285"/>
      <c r="D13" s="285"/>
      <c r="E13" s="285"/>
      <c r="F13" s="285"/>
      <c r="G13" s="285"/>
      <c r="H13" s="285"/>
      <c r="I13" s="285"/>
      <c r="J13" s="285"/>
      <c r="K13" s="285"/>
      <c r="L13" s="285"/>
      <c r="M13" s="285"/>
      <c r="N13" s="7"/>
      <c r="O13" s="7"/>
      <c r="P13" s="7"/>
      <c r="Q13" s="7"/>
      <c r="R13" s="7"/>
      <c r="S13" s="7"/>
    </row>
    <row r="14" spans="1:19" ht="24.75" customHeight="1">
      <c r="A14" s="286" t="s">
        <v>8</v>
      </c>
      <c r="B14" s="286"/>
      <c r="C14" s="286"/>
      <c r="D14" s="286"/>
      <c r="E14" s="286"/>
      <c r="F14" s="286"/>
      <c r="G14" s="286"/>
      <c r="H14" s="286"/>
      <c r="I14" s="287" t="s">
        <v>9</v>
      </c>
      <c r="J14" s="287"/>
      <c r="K14" s="287"/>
      <c r="L14" s="287"/>
      <c r="M14" s="287"/>
      <c r="N14" s="7"/>
      <c r="O14" s="7"/>
      <c r="P14" s="7"/>
      <c r="Q14" s="7"/>
      <c r="R14" s="7"/>
      <c r="S14" s="7"/>
    </row>
    <row r="15" spans="1:19" ht="62.25" customHeight="1" thickBot="1">
      <c r="A15" s="288" t="s">
        <v>10</v>
      </c>
      <c r="B15" s="300" t="s">
        <v>11</v>
      </c>
      <c r="C15" s="301" t="s">
        <v>12</v>
      </c>
      <c r="D15" s="302" t="s">
        <v>13</v>
      </c>
      <c r="E15" s="292" t="s">
        <v>14</v>
      </c>
      <c r="F15" s="292"/>
      <c r="G15" s="292"/>
      <c r="H15" s="294" t="s">
        <v>15</v>
      </c>
      <c r="I15" s="294"/>
      <c r="J15" s="295" t="s">
        <v>16</v>
      </c>
      <c r="K15" s="297" t="s">
        <v>17</v>
      </c>
      <c r="L15" s="297"/>
      <c r="M15" s="297"/>
      <c r="N15" s="7"/>
      <c r="O15" s="7"/>
      <c r="P15" s="7"/>
      <c r="Q15" s="7"/>
      <c r="R15" s="7"/>
      <c r="S15" s="7"/>
    </row>
    <row r="16" spans="1:19" ht="38.25" customHeight="1" thickBot="1">
      <c r="A16" s="288"/>
      <c r="B16" s="300"/>
      <c r="C16" s="301"/>
      <c r="D16" s="302"/>
      <c r="E16" s="13" t="s">
        <v>18</v>
      </c>
      <c r="F16" s="14" t="s">
        <v>19</v>
      </c>
      <c r="G16" s="15" t="s">
        <v>20</v>
      </c>
      <c r="H16" s="16" t="s">
        <v>21</v>
      </c>
      <c r="I16" s="17" t="s">
        <v>20</v>
      </c>
      <c r="J16" s="296"/>
      <c r="K16" s="18" t="s">
        <v>22</v>
      </c>
      <c r="L16" s="19" t="s">
        <v>20</v>
      </c>
      <c r="M16" s="20" t="s">
        <v>19</v>
      </c>
      <c r="N16" s="7"/>
      <c r="O16" s="7"/>
      <c r="P16" s="7"/>
      <c r="Q16" s="7"/>
      <c r="R16" s="7"/>
      <c r="S16" s="7"/>
    </row>
    <row r="17" spans="1:19" ht="22.5" customHeight="1">
      <c r="A17" s="275" t="s">
        <v>37</v>
      </c>
      <c r="B17" s="21">
        <v>1000</v>
      </c>
      <c r="C17" s="22">
        <v>600</v>
      </c>
      <c r="D17" s="51">
        <v>40</v>
      </c>
      <c r="E17" s="21">
        <v>12</v>
      </c>
      <c r="F17" s="24">
        <v>7.199999999999999</v>
      </c>
      <c r="G17" s="25">
        <v>0.28800000000000003</v>
      </c>
      <c r="H17" s="53">
        <v>20</v>
      </c>
      <c r="I17" s="167">
        <v>5.76</v>
      </c>
      <c r="J17" s="175">
        <f aca="true" t="shared" si="0" ref="J17:J48">I17*13</f>
        <v>74.88</v>
      </c>
      <c r="K17" s="171">
        <f>L17*G17</f>
        <v>571.6800000000001</v>
      </c>
      <c r="L17" s="62">
        <v>1985</v>
      </c>
      <c r="M17" s="54">
        <f>K17/F17</f>
        <v>79.40000000000002</v>
      </c>
      <c r="N17" s="7"/>
      <c r="O17" s="7"/>
      <c r="P17" s="7"/>
      <c r="Q17" s="7"/>
      <c r="R17" s="7"/>
      <c r="S17" s="7"/>
    </row>
    <row r="18" spans="1:19" ht="22.5" customHeight="1">
      <c r="A18" s="29"/>
      <c r="B18" s="37">
        <v>1000</v>
      </c>
      <c r="C18" s="38">
        <v>600</v>
      </c>
      <c r="D18" s="55">
        <v>50</v>
      </c>
      <c r="E18" s="37">
        <v>12</v>
      </c>
      <c r="F18" s="33">
        <v>7.199999999999999</v>
      </c>
      <c r="G18" s="40">
        <v>0.36</v>
      </c>
      <c r="H18" s="37">
        <v>16</v>
      </c>
      <c r="I18" s="81">
        <v>5.76</v>
      </c>
      <c r="J18" s="176">
        <f t="shared" si="0"/>
        <v>74.88</v>
      </c>
      <c r="K18" s="172">
        <f aca="true" t="shared" si="1" ref="K18:K40">L18*G18</f>
        <v>714.6</v>
      </c>
      <c r="L18" s="56">
        <v>1985</v>
      </c>
      <c r="M18" s="57">
        <f aca="true" t="shared" si="2" ref="M18:M40">K18/F18</f>
        <v>99.25000000000001</v>
      </c>
      <c r="N18" s="7"/>
      <c r="O18" s="7"/>
      <c r="P18" s="7"/>
      <c r="Q18" s="7"/>
      <c r="R18" s="7"/>
      <c r="S18" s="7"/>
    </row>
    <row r="19" spans="1:19" ht="22.5" customHeight="1">
      <c r="A19" s="29"/>
      <c r="B19" s="37">
        <v>1000</v>
      </c>
      <c r="C19" s="38">
        <v>600</v>
      </c>
      <c r="D19" s="55">
        <v>50</v>
      </c>
      <c r="E19" s="37">
        <v>8</v>
      </c>
      <c r="F19" s="33">
        <v>4.8</v>
      </c>
      <c r="G19" s="40">
        <v>0.24</v>
      </c>
      <c r="H19" s="37">
        <v>24</v>
      </c>
      <c r="I19" s="81">
        <v>5.76</v>
      </c>
      <c r="J19" s="176">
        <f t="shared" si="0"/>
        <v>74.88</v>
      </c>
      <c r="K19" s="172">
        <f t="shared" si="1"/>
        <v>476.4</v>
      </c>
      <c r="L19" s="56">
        <v>1985</v>
      </c>
      <c r="M19" s="57">
        <f t="shared" si="2"/>
        <v>99.25</v>
      </c>
      <c r="N19" s="7"/>
      <c r="O19" s="7"/>
      <c r="P19" s="7"/>
      <c r="Q19" s="7"/>
      <c r="R19" s="7"/>
      <c r="S19" s="7"/>
    </row>
    <row r="20" spans="1:19" ht="22.5" customHeight="1">
      <c r="A20" s="36"/>
      <c r="B20" s="37">
        <v>1000</v>
      </c>
      <c r="C20" s="38">
        <v>600</v>
      </c>
      <c r="D20" s="55">
        <v>60</v>
      </c>
      <c r="E20" s="37">
        <v>8</v>
      </c>
      <c r="F20" s="33">
        <v>4.8</v>
      </c>
      <c r="G20" s="40">
        <v>0.288</v>
      </c>
      <c r="H20" s="37">
        <v>20</v>
      </c>
      <c r="I20" s="81">
        <v>5.76</v>
      </c>
      <c r="J20" s="176">
        <f t="shared" si="0"/>
        <v>74.88</v>
      </c>
      <c r="K20" s="172">
        <f t="shared" si="1"/>
        <v>571.68</v>
      </c>
      <c r="L20" s="56">
        <v>1985</v>
      </c>
      <c r="M20" s="57">
        <f t="shared" si="2"/>
        <v>119.1</v>
      </c>
      <c r="N20" s="7"/>
      <c r="O20" s="7"/>
      <c r="P20" s="7"/>
      <c r="Q20" s="7"/>
      <c r="R20" s="7"/>
      <c r="S20" s="7"/>
    </row>
    <row r="21" spans="1:19" ht="22.5" customHeight="1" thickBot="1">
      <c r="A21" s="293" t="s">
        <v>38</v>
      </c>
      <c r="B21" s="37">
        <v>1000</v>
      </c>
      <c r="C21" s="38">
        <v>600</v>
      </c>
      <c r="D21" s="55">
        <v>70</v>
      </c>
      <c r="E21" s="37">
        <v>6</v>
      </c>
      <c r="F21" s="33">
        <v>3.5999999999999996</v>
      </c>
      <c r="G21" s="40">
        <v>0.252</v>
      </c>
      <c r="H21" s="37">
        <v>20</v>
      </c>
      <c r="I21" s="81">
        <v>5.04</v>
      </c>
      <c r="J21" s="176">
        <f t="shared" si="0"/>
        <v>65.52</v>
      </c>
      <c r="K21" s="172">
        <f t="shared" si="1"/>
        <v>500.22</v>
      </c>
      <c r="L21" s="56">
        <v>1985</v>
      </c>
      <c r="M21" s="57">
        <f t="shared" si="2"/>
        <v>138.95000000000002</v>
      </c>
      <c r="N21" s="7"/>
      <c r="O21" s="7"/>
      <c r="P21" s="7"/>
      <c r="Q21" s="7"/>
      <c r="R21" s="7"/>
      <c r="S21" s="7"/>
    </row>
    <row r="22" spans="1:19" ht="22.5" customHeight="1" thickBot="1">
      <c r="A22" s="293"/>
      <c r="B22" s="37">
        <v>1000</v>
      </c>
      <c r="C22" s="38">
        <v>600</v>
      </c>
      <c r="D22" s="55">
        <v>80</v>
      </c>
      <c r="E22" s="37">
        <v>6</v>
      </c>
      <c r="F22" s="33">
        <v>3.5999999999999996</v>
      </c>
      <c r="G22" s="40">
        <v>0.28800000000000003</v>
      </c>
      <c r="H22" s="37">
        <v>20</v>
      </c>
      <c r="I22" s="81">
        <v>5.760000000000001</v>
      </c>
      <c r="J22" s="176">
        <f t="shared" si="0"/>
        <v>74.88000000000001</v>
      </c>
      <c r="K22" s="172">
        <f t="shared" si="1"/>
        <v>571.6800000000001</v>
      </c>
      <c r="L22" s="56">
        <v>1985</v>
      </c>
      <c r="M22" s="57">
        <f t="shared" si="2"/>
        <v>158.80000000000004</v>
      </c>
      <c r="N22" s="7"/>
      <c r="O22" s="7"/>
      <c r="P22" s="7"/>
      <c r="Q22" s="7"/>
      <c r="R22" s="7"/>
      <c r="S22" s="7"/>
    </row>
    <row r="23" spans="1:19" ht="22.5" customHeight="1" thickBot="1">
      <c r="A23" s="293"/>
      <c r="B23" s="37">
        <v>1000</v>
      </c>
      <c r="C23" s="38">
        <v>600</v>
      </c>
      <c r="D23" s="55">
        <v>90</v>
      </c>
      <c r="E23" s="37">
        <v>6</v>
      </c>
      <c r="F23" s="33">
        <v>3.5999999999999996</v>
      </c>
      <c r="G23" s="40">
        <v>0.324</v>
      </c>
      <c r="H23" s="37">
        <v>16</v>
      </c>
      <c r="I23" s="81">
        <v>5.184</v>
      </c>
      <c r="J23" s="176">
        <f t="shared" si="0"/>
        <v>67.392</v>
      </c>
      <c r="K23" s="172">
        <f t="shared" si="1"/>
        <v>643.14</v>
      </c>
      <c r="L23" s="56">
        <v>1985</v>
      </c>
      <c r="M23" s="57">
        <f t="shared" si="2"/>
        <v>178.65</v>
      </c>
      <c r="N23" s="7"/>
      <c r="O23" s="7"/>
      <c r="P23" s="7"/>
      <c r="Q23" s="7"/>
      <c r="R23" s="7"/>
      <c r="S23" s="7"/>
    </row>
    <row r="24" spans="1:19" ht="22.5" customHeight="1" thickBot="1">
      <c r="A24" s="293"/>
      <c r="B24" s="37">
        <v>1000</v>
      </c>
      <c r="C24" s="38">
        <v>600</v>
      </c>
      <c r="D24" s="55">
        <v>100</v>
      </c>
      <c r="E24" s="37">
        <v>6</v>
      </c>
      <c r="F24" s="33">
        <v>3.5999999999999996</v>
      </c>
      <c r="G24" s="40">
        <v>0.36</v>
      </c>
      <c r="H24" s="37">
        <v>16</v>
      </c>
      <c r="I24" s="81">
        <v>5.76</v>
      </c>
      <c r="J24" s="176">
        <f t="shared" si="0"/>
        <v>74.88</v>
      </c>
      <c r="K24" s="172">
        <f t="shared" si="1"/>
        <v>714.6</v>
      </c>
      <c r="L24" s="56">
        <v>1985</v>
      </c>
      <c r="M24" s="57">
        <f t="shared" si="2"/>
        <v>198.50000000000003</v>
      </c>
      <c r="N24" s="7"/>
      <c r="O24" s="7"/>
      <c r="P24" s="7"/>
      <c r="Q24" s="7"/>
      <c r="R24" s="7"/>
      <c r="S24" s="7"/>
    </row>
    <row r="25" spans="1:19" ht="22.5" customHeight="1" thickBot="1">
      <c r="A25" s="293"/>
      <c r="B25" s="37">
        <v>1000</v>
      </c>
      <c r="C25" s="38">
        <v>600</v>
      </c>
      <c r="D25" s="55">
        <v>100</v>
      </c>
      <c r="E25" s="37">
        <v>4</v>
      </c>
      <c r="F25" s="33">
        <v>2.4</v>
      </c>
      <c r="G25" s="40">
        <v>0.24</v>
      </c>
      <c r="H25" s="37">
        <v>24</v>
      </c>
      <c r="I25" s="81">
        <v>5.76</v>
      </c>
      <c r="J25" s="176">
        <f t="shared" si="0"/>
        <v>74.88</v>
      </c>
      <c r="K25" s="172">
        <f t="shared" si="1"/>
        <v>476.4</v>
      </c>
      <c r="L25" s="56">
        <v>1985</v>
      </c>
      <c r="M25" s="57">
        <f t="shared" si="2"/>
        <v>198.5</v>
      </c>
      <c r="N25" s="7"/>
      <c r="O25" s="7"/>
      <c r="P25" s="7"/>
      <c r="Q25" s="7"/>
      <c r="R25" s="7"/>
      <c r="S25" s="7"/>
    </row>
    <row r="26" spans="1:19" ht="22.5" customHeight="1" thickBot="1">
      <c r="A26" s="293"/>
      <c r="B26" s="37">
        <v>1000</v>
      </c>
      <c r="C26" s="38">
        <v>600</v>
      </c>
      <c r="D26" s="55">
        <v>110</v>
      </c>
      <c r="E26" s="37">
        <v>4</v>
      </c>
      <c r="F26" s="33">
        <v>2.4</v>
      </c>
      <c r="G26" s="40">
        <v>0.264</v>
      </c>
      <c r="H26" s="37">
        <v>20</v>
      </c>
      <c r="I26" s="81">
        <v>5.28</v>
      </c>
      <c r="J26" s="176">
        <f t="shared" si="0"/>
        <v>68.64</v>
      </c>
      <c r="K26" s="172">
        <f t="shared" si="1"/>
        <v>524.0400000000001</v>
      </c>
      <c r="L26" s="56">
        <v>1985</v>
      </c>
      <c r="M26" s="57">
        <f t="shared" si="2"/>
        <v>218.35000000000005</v>
      </c>
      <c r="N26" s="7"/>
      <c r="O26" s="7"/>
      <c r="P26" s="7"/>
      <c r="Q26" s="7"/>
      <c r="R26" s="7"/>
      <c r="S26" s="7"/>
    </row>
    <row r="27" spans="1:19" ht="22.5" customHeight="1" thickBot="1">
      <c r="A27" s="293"/>
      <c r="B27" s="37">
        <v>1000</v>
      </c>
      <c r="C27" s="38">
        <v>600</v>
      </c>
      <c r="D27" s="55">
        <v>120</v>
      </c>
      <c r="E27" s="37">
        <v>4</v>
      </c>
      <c r="F27" s="33">
        <v>2.4</v>
      </c>
      <c r="G27" s="40">
        <v>0.288</v>
      </c>
      <c r="H27" s="37">
        <v>20</v>
      </c>
      <c r="I27" s="81">
        <v>5.76</v>
      </c>
      <c r="J27" s="176">
        <f t="shared" si="0"/>
        <v>74.88</v>
      </c>
      <c r="K27" s="172">
        <f t="shared" si="1"/>
        <v>571.68</v>
      </c>
      <c r="L27" s="56">
        <v>1985</v>
      </c>
      <c r="M27" s="57">
        <f t="shared" si="2"/>
        <v>238.2</v>
      </c>
      <c r="N27" s="7"/>
      <c r="O27" s="7"/>
      <c r="P27" s="7"/>
      <c r="Q27" s="7"/>
      <c r="R27" s="7"/>
      <c r="S27" s="7"/>
    </row>
    <row r="28" spans="1:19" ht="22.5" customHeight="1" thickBot="1">
      <c r="A28" s="293"/>
      <c r="B28" s="37">
        <v>1000</v>
      </c>
      <c r="C28" s="38">
        <v>600</v>
      </c>
      <c r="D28" s="55">
        <v>130</v>
      </c>
      <c r="E28" s="37">
        <v>3</v>
      </c>
      <c r="F28" s="33">
        <v>1.7999999999999998</v>
      </c>
      <c r="G28" s="40">
        <v>0.23399999999999999</v>
      </c>
      <c r="H28" s="37">
        <v>24</v>
      </c>
      <c r="I28" s="81">
        <v>5.616</v>
      </c>
      <c r="J28" s="176">
        <f t="shared" si="0"/>
        <v>73.008</v>
      </c>
      <c r="K28" s="172">
        <f t="shared" si="1"/>
        <v>464.48999999999995</v>
      </c>
      <c r="L28" s="56">
        <v>1985</v>
      </c>
      <c r="M28" s="57">
        <f t="shared" si="2"/>
        <v>258.05</v>
      </c>
      <c r="N28" s="7"/>
      <c r="O28" s="7"/>
      <c r="P28" s="7"/>
      <c r="Q28" s="7"/>
      <c r="R28" s="7"/>
      <c r="S28" s="7"/>
    </row>
    <row r="29" spans="1:19" ht="22.5" customHeight="1" thickBot="1">
      <c r="A29" s="293"/>
      <c r="B29" s="37">
        <v>1000</v>
      </c>
      <c r="C29" s="38">
        <v>600</v>
      </c>
      <c r="D29" s="55">
        <v>140</v>
      </c>
      <c r="E29" s="37">
        <v>4</v>
      </c>
      <c r="F29" s="33">
        <v>2.4</v>
      </c>
      <c r="G29" s="40">
        <v>0.336</v>
      </c>
      <c r="H29" s="37">
        <v>16</v>
      </c>
      <c r="I29" s="81">
        <v>5.376</v>
      </c>
      <c r="J29" s="176">
        <f t="shared" si="0"/>
        <v>69.888</v>
      </c>
      <c r="K29" s="172">
        <f t="shared" si="1"/>
        <v>666.96</v>
      </c>
      <c r="L29" s="56">
        <v>1985</v>
      </c>
      <c r="M29" s="57">
        <f t="shared" si="2"/>
        <v>277.90000000000003</v>
      </c>
      <c r="N29" s="7"/>
      <c r="O29" s="7"/>
      <c r="P29" s="7"/>
      <c r="Q29" s="7"/>
      <c r="R29" s="7"/>
      <c r="S29" s="7"/>
    </row>
    <row r="30" spans="1:19" ht="22.5" customHeight="1" thickBot="1">
      <c r="A30" s="293"/>
      <c r="B30" s="37">
        <v>1000</v>
      </c>
      <c r="C30" s="38">
        <v>600</v>
      </c>
      <c r="D30" s="55">
        <v>150</v>
      </c>
      <c r="E30" s="37">
        <v>4</v>
      </c>
      <c r="F30" s="33">
        <v>2.4</v>
      </c>
      <c r="G30" s="40">
        <v>0.36</v>
      </c>
      <c r="H30" s="37">
        <v>16</v>
      </c>
      <c r="I30" s="81">
        <v>5.76</v>
      </c>
      <c r="J30" s="176">
        <f t="shared" si="0"/>
        <v>74.88</v>
      </c>
      <c r="K30" s="172">
        <f t="shared" si="1"/>
        <v>714.6</v>
      </c>
      <c r="L30" s="56">
        <v>1985</v>
      </c>
      <c r="M30" s="57">
        <f t="shared" si="2"/>
        <v>297.75</v>
      </c>
      <c r="N30" s="7"/>
      <c r="O30" s="7"/>
      <c r="P30" s="7"/>
      <c r="Q30" s="7"/>
      <c r="R30" s="7"/>
      <c r="S30" s="7"/>
    </row>
    <row r="31" spans="1:19" ht="22.5" customHeight="1" thickBot="1">
      <c r="A31" s="293"/>
      <c r="B31" s="37">
        <v>1000</v>
      </c>
      <c r="C31" s="38">
        <v>600</v>
      </c>
      <c r="D31" s="55">
        <v>160</v>
      </c>
      <c r="E31" s="37">
        <v>3</v>
      </c>
      <c r="F31" s="33">
        <v>1.7999999999999998</v>
      </c>
      <c r="G31" s="40">
        <v>0.28800000000000003</v>
      </c>
      <c r="H31" s="37">
        <v>20</v>
      </c>
      <c r="I31" s="81">
        <v>5.760000000000001</v>
      </c>
      <c r="J31" s="176">
        <f t="shared" si="0"/>
        <v>74.88000000000001</v>
      </c>
      <c r="K31" s="172">
        <f t="shared" si="1"/>
        <v>571.6800000000001</v>
      </c>
      <c r="L31" s="56">
        <v>1985</v>
      </c>
      <c r="M31" s="57">
        <f t="shared" si="2"/>
        <v>317.6000000000001</v>
      </c>
      <c r="N31" s="7"/>
      <c r="O31" s="7"/>
      <c r="P31" s="7"/>
      <c r="Q31" s="7"/>
      <c r="R31" s="7"/>
      <c r="S31" s="7"/>
    </row>
    <row r="32" spans="1:19" ht="22.5" customHeight="1" thickBot="1">
      <c r="A32" s="293"/>
      <c r="B32" s="37">
        <v>1000</v>
      </c>
      <c r="C32" s="38">
        <v>600</v>
      </c>
      <c r="D32" s="55">
        <v>170</v>
      </c>
      <c r="E32" s="37">
        <v>2</v>
      </c>
      <c r="F32" s="33">
        <v>1.2</v>
      </c>
      <c r="G32" s="40">
        <v>0.20400000000000001</v>
      </c>
      <c r="H32" s="37">
        <v>28</v>
      </c>
      <c r="I32" s="81">
        <v>5.712000000000001</v>
      </c>
      <c r="J32" s="176">
        <f t="shared" si="0"/>
        <v>74.25600000000001</v>
      </c>
      <c r="K32" s="172">
        <f t="shared" si="1"/>
        <v>404.94000000000005</v>
      </c>
      <c r="L32" s="56">
        <v>1985</v>
      </c>
      <c r="M32" s="57">
        <f t="shared" si="2"/>
        <v>337.45000000000005</v>
      </c>
      <c r="N32" s="7"/>
      <c r="O32" s="7"/>
      <c r="P32" s="7"/>
      <c r="Q32" s="7"/>
      <c r="R32" s="7"/>
      <c r="S32" s="7"/>
    </row>
    <row r="33" spans="1:19" ht="22.5" customHeight="1" thickBot="1">
      <c r="A33" s="293"/>
      <c r="B33" s="37">
        <v>1000</v>
      </c>
      <c r="C33" s="38">
        <v>600</v>
      </c>
      <c r="D33" s="55">
        <v>180</v>
      </c>
      <c r="E33" s="37">
        <v>3</v>
      </c>
      <c r="F33" s="33">
        <v>1.7999999999999998</v>
      </c>
      <c r="G33" s="40">
        <v>0.324</v>
      </c>
      <c r="H33" s="37">
        <v>16</v>
      </c>
      <c r="I33" s="81">
        <v>5.184</v>
      </c>
      <c r="J33" s="176">
        <f t="shared" si="0"/>
        <v>67.392</v>
      </c>
      <c r="K33" s="172">
        <f t="shared" si="1"/>
        <v>643.14</v>
      </c>
      <c r="L33" s="56">
        <v>1985</v>
      </c>
      <c r="M33" s="57">
        <f t="shared" si="2"/>
        <v>357.3</v>
      </c>
      <c r="N33" s="7"/>
      <c r="O33" s="7"/>
      <c r="P33" s="7"/>
      <c r="Q33" s="7"/>
      <c r="R33" s="7"/>
      <c r="S33" s="7"/>
    </row>
    <row r="34" spans="1:19" ht="22.5" customHeight="1" thickBot="1">
      <c r="A34" s="293"/>
      <c r="B34" s="37">
        <v>1000</v>
      </c>
      <c r="C34" s="38">
        <v>600</v>
      </c>
      <c r="D34" s="55">
        <v>190</v>
      </c>
      <c r="E34" s="37">
        <v>3</v>
      </c>
      <c r="F34" s="33">
        <v>1.7999999999999998</v>
      </c>
      <c r="G34" s="40">
        <v>0.34199999999999997</v>
      </c>
      <c r="H34" s="37">
        <v>16</v>
      </c>
      <c r="I34" s="81">
        <v>5.4719999999999995</v>
      </c>
      <c r="J34" s="176">
        <f t="shared" si="0"/>
        <v>71.136</v>
      </c>
      <c r="K34" s="172">
        <f t="shared" si="1"/>
        <v>678.8699999999999</v>
      </c>
      <c r="L34" s="56">
        <v>1985</v>
      </c>
      <c r="M34" s="57">
        <f t="shared" si="2"/>
        <v>377.15</v>
      </c>
      <c r="N34" s="7"/>
      <c r="O34" s="7"/>
      <c r="P34" s="7"/>
      <c r="Q34" s="7"/>
      <c r="R34" s="7"/>
      <c r="S34" s="7"/>
    </row>
    <row r="35" spans="1:19" ht="22.5" customHeight="1" thickBot="1">
      <c r="A35" s="293"/>
      <c r="B35" s="37">
        <v>1000</v>
      </c>
      <c r="C35" s="38">
        <v>600</v>
      </c>
      <c r="D35" s="55">
        <v>200</v>
      </c>
      <c r="E35" s="37">
        <v>3</v>
      </c>
      <c r="F35" s="33">
        <v>1.7999999999999998</v>
      </c>
      <c r="G35" s="40">
        <v>0.36</v>
      </c>
      <c r="H35" s="41">
        <v>16</v>
      </c>
      <c r="I35" s="169">
        <v>5.76</v>
      </c>
      <c r="J35" s="176">
        <f t="shared" si="0"/>
        <v>74.88</v>
      </c>
      <c r="K35" s="172">
        <f t="shared" si="1"/>
        <v>714.6</v>
      </c>
      <c r="L35" s="56">
        <v>1985</v>
      </c>
      <c r="M35" s="57">
        <f t="shared" si="2"/>
        <v>397.00000000000006</v>
      </c>
      <c r="N35" s="7"/>
      <c r="O35" s="7"/>
      <c r="P35" s="7"/>
      <c r="Q35" s="7"/>
      <c r="R35" s="7"/>
      <c r="S35" s="7"/>
    </row>
    <row r="36" spans="1:19" ht="22.5" customHeight="1" thickBot="1">
      <c r="A36" s="293"/>
      <c r="B36" s="37">
        <v>1000</v>
      </c>
      <c r="C36" s="38">
        <v>600</v>
      </c>
      <c r="D36" s="55">
        <v>210</v>
      </c>
      <c r="E36" s="37">
        <v>2</v>
      </c>
      <c r="F36" s="33">
        <v>1.2</v>
      </c>
      <c r="G36" s="40">
        <v>0.252</v>
      </c>
      <c r="H36" s="37">
        <v>20</v>
      </c>
      <c r="I36" s="81">
        <v>5.04</v>
      </c>
      <c r="J36" s="176">
        <f t="shared" si="0"/>
        <v>65.52</v>
      </c>
      <c r="K36" s="172">
        <f t="shared" si="1"/>
        <v>500.22</v>
      </c>
      <c r="L36" s="56">
        <v>1985</v>
      </c>
      <c r="M36" s="57">
        <f t="shared" si="2"/>
        <v>416.85</v>
      </c>
      <c r="N36" s="7"/>
      <c r="O36" s="7"/>
      <c r="P36" s="7"/>
      <c r="Q36" s="7"/>
      <c r="R36" s="7"/>
      <c r="S36" s="7"/>
    </row>
    <row r="37" spans="1:19" ht="22.5" customHeight="1" thickBot="1">
      <c r="A37" s="293"/>
      <c r="B37" s="37">
        <v>1000</v>
      </c>
      <c r="C37" s="38">
        <v>600</v>
      </c>
      <c r="D37" s="55">
        <v>220</v>
      </c>
      <c r="E37" s="37">
        <v>2</v>
      </c>
      <c r="F37" s="33">
        <v>1.2</v>
      </c>
      <c r="G37" s="40">
        <v>0.264</v>
      </c>
      <c r="H37" s="37">
        <v>20</v>
      </c>
      <c r="I37" s="81">
        <v>5.28</v>
      </c>
      <c r="J37" s="176">
        <f t="shared" si="0"/>
        <v>68.64</v>
      </c>
      <c r="K37" s="172">
        <f t="shared" si="1"/>
        <v>524.0400000000001</v>
      </c>
      <c r="L37" s="56">
        <v>1985</v>
      </c>
      <c r="M37" s="57">
        <f t="shared" si="2"/>
        <v>436.7000000000001</v>
      </c>
      <c r="N37" s="7"/>
      <c r="O37" s="7"/>
      <c r="P37" s="7"/>
      <c r="Q37" s="7"/>
      <c r="R37" s="7"/>
      <c r="S37" s="7"/>
    </row>
    <row r="38" spans="1:19" ht="22.5" customHeight="1" thickBot="1">
      <c r="A38" s="293"/>
      <c r="B38" s="37">
        <v>1000</v>
      </c>
      <c r="C38" s="38">
        <v>600</v>
      </c>
      <c r="D38" s="55">
        <v>230</v>
      </c>
      <c r="E38" s="37">
        <v>2</v>
      </c>
      <c r="F38" s="33">
        <v>1.2</v>
      </c>
      <c r="G38" s="40">
        <v>0.276</v>
      </c>
      <c r="H38" s="37">
        <v>20</v>
      </c>
      <c r="I38" s="81">
        <v>5.52</v>
      </c>
      <c r="J38" s="176">
        <f t="shared" si="0"/>
        <v>71.75999999999999</v>
      </c>
      <c r="K38" s="172">
        <f t="shared" si="1"/>
        <v>547.86</v>
      </c>
      <c r="L38" s="56">
        <v>1985</v>
      </c>
      <c r="M38" s="57">
        <f t="shared" si="2"/>
        <v>456.55</v>
      </c>
      <c r="N38" s="7"/>
      <c r="O38" s="7"/>
      <c r="P38" s="7"/>
      <c r="Q38" s="7"/>
      <c r="R38" s="7"/>
      <c r="S38" s="7"/>
    </row>
    <row r="39" spans="1:19" ht="22.5" customHeight="1" thickBot="1">
      <c r="A39" s="293"/>
      <c r="B39" s="37">
        <v>1000</v>
      </c>
      <c r="C39" s="38">
        <v>600</v>
      </c>
      <c r="D39" s="55">
        <v>240</v>
      </c>
      <c r="E39" s="37">
        <v>2</v>
      </c>
      <c r="F39" s="33">
        <v>1.2</v>
      </c>
      <c r="G39" s="40">
        <v>0.288</v>
      </c>
      <c r="H39" s="37">
        <v>20</v>
      </c>
      <c r="I39" s="81">
        <v>5.76</v>
      </c>
      <c r="J39" s="176">
        <f t="shared" si="0"/>
        <v>74.88</v>
      </c>
      <c r="K39" s="172">
        <f t="shared" si="1"/>
        <v>571.68</v>
      </c>
      <c r="L39" s="56">
        <v>1985</v>
      </c>
      <c r="M39" s="57">
        <f t="shared" si="2"/>
        <v>476.4</v>
      </c>
      <c r="N39" s="7"/>
      <c r="O39" s="7"/>
      <c r="P39" s="7"/>
      <c r="Q39" s="7"/>
      <c r="R39" s="7"/>
      <c r="S39" s="7"/>
    </row>
    <row r="40" spans="1:19" ht="22.5" customHeight="1" thickBot="1">
      <c r="A40" s="293"/>
      <c r="B40" s="43">
        <v>1000</v>
      </c>
      <c r="C40" s="44">
        <v>600</v>
      </c>
      <c r="D40" s="59">
        <v>250</v>
      </c>
      <c r="E40" s="43">
        <v>2</v>
      </c>
      <c r="F40" s="46">
        <v>1.2</v>
      </c>
      <c r="G40" s="47">
        <v>0.3</v>
      </c>
      <c r="H40" s="43">
        <v>16</v>
      </c>
      <c r="I40" s="84">
        <v>4.8</v>
      </c>
      <c r="J40" s="177">
        <f t="shared" si="0"/>
        <v>62.4</v>
      </c>
      <c r="K40" s="173">
        <f t="shared" si="1"/>
        <v>595.5</v>
      </c>
      <c r="L40" s="60">
        <v>1985</v>
      </c>
      <c r="M40" s="61">
        <f t="shared" si="2"/>
        <v>496.25</v>
      </c>
      <c r="N40" s="7"/>
      <c r="O40" s="7"/>
      <c r="P40" s="7"/>
      <c r="Q40" s="7"/>
      <c r="R40" s="7"/>
      <c r="S40" s="7"/>
    </row>
    <row r="41" spans="1:19" ht="22.5" customHeight="1">
      <c r="A41" s="275" t="s">
        <v>39</v>
      </c>
      <c r="B41" s="21">
        <v>1000</v>
      </c>
      <c r="C41" s="22">
        <v>600</v>
      </c>
      <c r="D41" s="89">
        <v>25</v>
      </c>
      <c r="E41" s="273">
        <v>10</v>
      </c>
      <c r="F41" s="90">
        <f>0.6*E41</f>
        <v>6</v>
      </c>
      <c r="G41" s="25">
        <v>0.15</v>
      </c>
      <c r="H41" s="53">
        <v>36</v>
      </c>
      <c r="I41" s="167">
        <v>5.4</v>
      </c>
      <c r="J41" s="178">
        <f t="shared" si="0"/>
        <v>70.2</v>
      </c>
      <c r="K41" s="171">
        <f>L41*G41</f>
        <v>795</v>
      </c>
      <c r="L41" s="62">
        <v>5300</v>
      </c>
      <c r="M41" s="54">
        <f>K41/F41</f>
        <v>132.5</v>
      </c>
      <c r="N41" s="7"/>
      <c r="O41" s="7"/>
      <c r="P41" s="7"/>
      <c r="Q41" s="7"/>
      <c r="R41" s="7"/>
      <c r="S41" s="7"/>
    </row>
    <row r="42" spans="1:19" ht="22.5" customHeight="1">
      <c r="A42" s="29"/>
      <c r="B42" s="37">
        <v>1000</v>
      </c>
      <c r="C42" s="38">
        <v>600</v>
      </c>
      <c r="D42" s="91">
        <v>30</v>
      </c>
      <c r="E42" s="92">
        <v>6</v>
      </c>
      <c r="F42" s="93">
        <f aca="true" t="shared" si="3" ref="F42:F77">0.6*E42</f>
        <v>3.5999999999999996</v>
      </c>
      <c r="G42" s="34">
        <v>0.108</v>
      </c>
      <c r="H42" s="94">
        <v>52</v>
      </c>
      <c r="I42" s="168">
        <v>5.616</v>
      </c>
      <c r="J42" s="176">
        <f t="shared" si="0"/>
        <v>73.008</v>
      </c>
      <c r="K42" s="172">
        <f aca="true" t="shared" si="4" ref="K42:K77">L42*G42</f>
        <v>572.4</v>
      </c>
      <c r="L42" s="56">
        <v>5300</v>
      </c>
      <c r="M42" s="57">
        <f aca="true" t="shared" si="5" ref="M42:M77">K42/F42</f>
        <v>159</v>
      </c>
      <c r="N42" s="7"/>
      <c r="O42" s="7"/>
      <c r="P42" s="7"/>
      <c r="Q42" s="7"/>
      <c r="R42" s="7"/>
      <c r="S42" s="7"/>
    </row>
    <row r="43" spans="1:19" ht="22.5" customHeight="1">
      <c r="A43" s="29"/>
      <c r="B43" s="37">
        <v>1000</v>
      </c>
      <c r="C43" s="38">
        <v>600</v>
      </c>
      <c r="D43" s="91">
        <v>40</v>
      </c>
      <c r="E43" s="92">
        <v>8</v>
      </c>
      <c r="F43" s="93">
        <f t="shared" si="3"/>
        <v>4.8</v>
      </c>
      <c r="G43" s="34">
        <v>0.192</v>
      </c>
      <c r="H43" s="94">
        <v>28</v>
      </c>
      <c r="I43" s="168">
        <v>5.376</v>
      </c>
      <c r="J43" s="176">
        <f t="shared" si="0"/>
        <v>69.888</v>
      </c>
      <c r="K43" s="172">
        <f t="shared" si="4"/>
        <v>1017.6</v>
      </c>
      <c r="L43" s="56">
        <v>5300</v>
      </c>
      <c r="M43" s="57">
        <f t="shared" si="5"/>
        <v>212</v>
      </c>
      <c r="N43" s="7"/>
      <c r="O43" s="7"/>
      <c r="P43" s="7"/>
      <c r="Q43" s="7"/>
      <c r="R43" s="7"/>
      <c r="S43" s="7"/>
    </row>
    <row r="44" spans="1:19" ht="22.5" customHeight="1">
      <c r="A44" s="29"/>
      <c r="B44" s="30">
        <v>1000</v>
      </c>
      <c r="C44" s="31">
        <v>600</v>
      </c>
      <c r="D44" s="32">
        <v>50</v>
      </c>
      <c r="E44" s="92">
        <v>6</v>
      </c>
      <c r="F44" s="93">
        <f t="shared" si="3"/>
        <v>3.5999999999999996</v>
      </c>
      <c r="G44" s="34">
        <v>0.18</v>
      </c>
      <c r="H44" s="30">
        <v>32</v>
      </c>
      <c r="I44" s="168">
        <v>5.76</v>
      </c>
      <c r="J44" s="176">
        <f t="shared" si="0"/>
        <v>74.88</v>
      </c>
      <c r="K44" s="172">
        <f t="shared" si="4"/>
        <v>954</v>
      </c>
      <c r="L44" s="56">
        <v>5300</v>
      </c>
      <c r="M44" s="57">
        <f t="shared" si="5"/>
        <v>265</v>
      </c>
      <c r="N44" s="7"/>
      <c r="O44" s="7"/>
      <c r="P44" s="7"/>
      <c r="Q44" s="7"/>
      <c r="R44" s="7"/>
      <c r="S44" s="7"/>
    </row>
    <row r="45" spans="1:19" ht="22.5" customHeight="1">
      <c r="A45" s="36"/>
      <c r="B45" s="37">
        <v>1000</v>
      </c>
      <c r="C45" s="38">
        <v>600</v>
      </c>
      <c r="D45" s="39">
        <v>60</v>
      </c>
      <c r="E45" s="92">
        <v>5</v>
      </c>
      <c r="F45" s="93">
        <f t="shared" si="3"/>
        <v>3</v>
      </c>
      <c r="G45" s="40">
        <v>0.18</v>
      </c>
      <c r="H45" s="37">
        <v>32</v>
      </c>
      <c r="I45" s="81">
        <v>5.76</v>
      </c>
      <c r="J45" s="176">
        <f t="shared" si="0"/>
        <v>74.88</v>
      </c>
      <c r="K45" s="172">
        <f t="shared" si="4"/>
        <v>954</v>
      </c>
      <c r="L45" s="56">
        <v>5300</v>
      </c>
      <c r="M45" s="57">
        <f t="shared" si="5"/>
        <v>318</v>
      </c>
      <c r="N45" s="7"/>
      <c r="O45" s="7"/>
      <c r="P45" s="7"/>
      <c r="Q45" s="7"/>
      <c r="R45" s="7"/>
      <c r="S45" s="7"/>
    </row>
    <row r="46" spans="1:19" ht="22.5" customHeight="1" thickBot="1">
      <c r="A46" s="293" t="s">
        <v>40</v>
      </c>
      <c r="B46" s="37">
        <v>1000</v>
      </c>
      <c r="C46" s="38">
        <v>600</v>
      </c>
      <c r="D46" s="39">
        <v>70</v>
      </c>
      <c r="E46" s="92">
        <v>3</v>
      </c>
      <c r="F46" s="93">
        <f t="shared" si="3"/>
        <v>1.7999999999999998</v>
      </c>
      <c r="G46" s="40">
        <v>0.126</v>
      </c>
      <c r="H46" s="37">
        <v>44</v>
      </c>
      <c r="I46" s="81">
        <v>5.5440000000000005</v>
      </c>
      <c r="J46" s="176">
        <f t="shared" si="0"/>
        <v>72.072</v>
      </c>
      <c r="K46" s="172">
        <f t="shared" si="4"/>
        <v>667.8</v>
      </c>
      <c r="L46" s="56">
        <v>5300</v>
      </c>
      <c r="M46" s="57">
        <f t="shared" si="5"/>
        <v>371</v>
      </c>
      <c r="N46" s="7"/>
      <c r="O46" s="7"/>
      <c r="P46" s="7"/>
      <c r="Q46" s="7"/>
      <c r="R46" s="7"/>
      <c r="S46" s="7"/>
    </row>
    <row r="47" spans="1:19" ht="22.5" customHeight="1" thickBot="1">
      <c r="A47" s="293"/>
      <c r="B47" s="37">
        <v>1000</v>
      </c>
      <c r="C47" s="38">
        <v>600</v>
      </c>
      <c r="D47" s="39">
        <v>80</v>
      </c>
      <c r="E47" s="92">
        <v>5</v>
      </c>
      <c r="F47" s="93">
        <f t="shared" si="3"/>
        <v>3</v>
      </c>
      <c r="G47" s="40">
        <v>0.24</v>
      </c>
      <c r="H47" s="37">
        <v>24</v>
      </c>
      <c r="I47" s="81">
        <v>5.76</v>
      </c>
      <c r="J47" s="176">
        <f t="shared" si="0"/>
        <v>74.88</v>
      </c>
      <c r="K47" s="172">
        <f t="shared" si="4"/>
        <v>1272</v>
      </c>
      <c r="L47" s="56">
        <v>5300</v>
      </c>
      <c r="M47" s="57">
        <f t="shared" si="5"/>
        <v>424</v>
      </c>
      <c r="N47" s="7"/>
      <c r="O47" s="7"/>
      <c r="P47" s="7"/>
      <c r="Q47" s="7"/>
      <c r="R47" s="7"/>
      <c r="S47" s="7"/>
    </row>
    <row r="48" spans="1:19" ht="22.5" customHeight="1" thickBot="1">
      <c r="A48" s="293"/>
      <c r="B48" s="37">
        <v>1000</v>
      </c>
      <c r="C48" s="38">
        <v>600</v>
      </c>
      <c r="D48" s="39">
        <v>90</v>
      </c>
      <c r="E48" s="92">
        <v>5</v>
      </c>
      <c r="F48" s="93">
        <f t="shared" si="3"/>
        <v>3</v>
      </c>
      <c r="G48" s="40">
        <v>0.27</v>
      </c>
      <c r="H48" s="37">
        <v>20</v>
      </c>
      <c r="I48" s="81">
        <v>5.4</v>
      </c>
      <c r="J48" s="176">
        <f t="shared" si="0"/>
        <v>70.2</v>
      </c>
      <c r="K48" s="172">
        <f t="shared" si="4"/>
        <v>1431</v>
      </c>
      <c r="L48" s="56">
        <v>5300</v>
      </c>
      <c r="M48" s="57">
        <f t="shared" si="5"/>
        <v>477</v>
      </c>
      <c r="N48" s="7"/>
      <c r="O48" s="7"/>
      <c r="P48" s="7"/>
      <c r="Q48" s="7"/>
      <c r="R48" s="7"/>
      <c r="S48" s="7"/>
    </row>
    <row r="49" spans="1:19" ht="22.5" customHeight="1" thickBot="1">
      <c r="A49" s="293"/>
      <c r="B49" s="37">
        <v>1000</v>
      </c>
      <c r="C49" s="38">
        <v>600</v>
      </c>
      <c r="D49" s="39">
        <v>100</v>
      </c>
      <c r="E49" s="92">
        <v>4</v>
      </c>
      <c r="F49" s="93">
        <f t="shared" si="3"/>
        <v>2.4</v>
      </c>
      <c r="G49" s="40">
        <v>0.24</v>
      </c>
      <c r="H49" s="37">
        <v>24</v>
      </c>
      <c r="I49" s="81">
        <v>5.76</v>
      </c>
      <c r="J49" s="176">
        <f aca="true" t="shared" si="6" ref="J49:J77">I49*13</f>
        <v>74.88</v>
      </c>
      <c r="K49" s="172">
        <f t="shared" si="4"/>
        <v>1272</v>
      </c>
      <c r="L49" s="56">
        <v>5300</v>
      </c>
      <c r="M49" s="57">
        <f t="shared" si="5"/>
        <v>530</v>
      </c>
      <c r="N49" s="7"/>
      <c r="O49" s="7"/>
      <c r="P49" s="7"/>
      <c r="Q49" s="7"/>
      <c r="R49" s="7"/>
      <c r="S49" s="7"/>
    </row>
    <row r="50" spans="1:19" ht="22.5" customHeight="1" thickBot="1">
      <c r="A50" s="293"/>
      <c r="B50" s="37">
        <v>1000</v>
      </c>
      <c r="C50" s="38">
        <v>600</v>
      </c>
      <c r="D50" s="39">
        <v>110</v>
      </c>
      <c r="E50" s="92">
        <v>3</v>
      </c>
      <c r="F50" s="93">
        <f t="shared" si="3"/>
        <v>1.7999999999999998</v>
      </c>
      <c r="G50" s="40">
        <v>0.198</v>
      </c>
      <c r="H50" s="37">
        <v>28</v>
      </c>
      <c r="I50" s="81">
        <v>5.5440000000000005</v>
      </c>
      <c r="J50" s="176">
        <f t="shared" si="6"/>
        <v>72.072</v>
      </c>
      <c r="K50" s="172">
        <f t="shared" si="4"/>
        <v>1049.4</v>
      </c>
      <c r="L50" s="56">
        <v>5300</v>
      </c>
      <c r="M50" s="57">
        <f t="shared" si="5"/>
        <v>583.0000000000001</v>
      </c>
      <c r="N50" s="7"/>
      <c r="O50" s="7"/>
      <c r="P50" s="7"/>
      <c r="Q50" s="7"/>
      <c r="R50" s="7"/>
      <c r="S50" s="7"/>
    </row>
    <row r="51" spans="1:19" ht="22.5" customHeight="1" thickBot="1">
      <c r="A51" s="293"/>
      <c r="B51" s="37">
        <v>1000</v>
      </c>
      <c r="C51" s="38">
        <v>600</v>
      </c>
      <c r="D51" s="39">
        <v>120</v>
      </c>
      <c r="E51" s="92">
        <v>2</v>
      </c>
      <c r="F51" s="93">
        <f t="shared" si="3"/>
        <v>1.2</v>
      </c>
      <c r="G51" s="40">
        <v>0.144</v>
      </c>
      <c r="H51" s="37">
        <v>40</v>
      </c>
      <c r="I51" s="81">
        <v>5.76</v>
      </c>
      <c r="J51" s="176">
        <f t="shared" si="6"/>
        <v>74.88</v>
      </c>
      <c r="K51" s="172">
        <f t="shared" si="4"/>
        <v>763.1999999999999</v>
      </c>
      <c r="L51" s="56">
        <v>5300</v>
      </c>
      <c r="M51" s="57">
        <f t="shared" si="5"/>
        <v>636</v>
      </c>
      <c r="N51" s="7"/>
      <c r="O51" s="7"/>
      <c r="P51" s="7"/>
      <c r="Q51" s="7"/>
      <c r="R51" s="7"/>
      <c r="S51" s="7"/>
    </row>
    <row r="52" spans="1:19" ht="22.5" customHeight="1" thickBot="1">
      <c r="A52" s="293"/>
      <c r="B52" s="37">
        <v>1000</v>
      </c>
      <c r="C52" s="38">
        <v>600</v>
      </c>
      <c r="D52" s="39">
        <v>130</v>
      </c>
      <c r="E52" s="92">
        <v>3</v>
      </c>
      <c r="F52" s="93">
        <f t="shared" si="3"/>
        <v>1.7999999999999998</v>
      </c>
      <c r="G52" s="40">
        <v>0.23399999999999999</v>
      </c>
      <c r="H52" s="37">
        <v>24</v>
      </c>
      <c r="I52" s="81">
        <v>5.616</v>
      </c>
      <c r="J52" s="176">
        <f t="shared" si="6"/>
        <v>73.008</v>
      </c>
      <c r="K52" s="172">
        <f t="shared" si="4"/>
        <v>1240.1999999999998</v>
      </c>
      <c r="L52" s="56">
        <v>5300</v>
      </c>
      <c r="M52" s="57">
        <f t="shared" si="5"/>
        <v>689</v>
      </c>
      <c r="N52" s="7"/>
      <c r="O52" s="7"/>
      <c r="P52" s="7"/>
      <c r="Q52" s="7"/>
      <c r="R52" s="7"/>
      <c r="S52" s="7"/>
    </row>
    <row r="53" spans="1:19" ht="22.5" customHeight="1" thickBot="1">
      <c r="A53" s="293"/>
      <c r="B53" s="37">
        <v>1000</v>
      </c>
      <c r="C53" s="38">
        <v>600</v>
      </c>
      <c r="D53" s="39">
        <v>140</v>
      </c>
      <c r="E53" s="92">
        <v>2</v>
      </c>
      <c r="F53" s="93">
        <f t="shared" si="3"/>
        <v>1.2</v>
      </c>
      <c r="G53" s="40">
        <v>0.168</v>
      </c>
      <c r="H53" s="37">
        <v>32</v>
      </c>
      <c r="I53" s="81">
        <v>5.376</v>
      </c>
      <c r="J53" s="176">
        <f t="shared" si="6"/>
        <v>69.888</v>
      </c>
      <c r="K53" s="172">
        <f t="shared" si="4"/>
        <v>890.4000000000001</v>
      </c>
      <c r="L53" s="56">
        <v>5300</v>
      </c>
      <c r="M53" s="57">
        <f t="shared" si="5"/>
        <v>742.0000000000001</v>
      </c>
      <c r="N53" s="7"/>
      <c r="O53" s="7"/>
      <c r="P53" s="7"/>
      <c r="Q53" s="7"/>
      <c r="R53" s="7"/>
      <c r="S53" s="7"/>
    </row>
    <row r="54" spans="1:19" ht="22.5" customHeight="1" thickBot="1">
      <c r="A54" s="293"/>
      <c r="B54" s="37">
        <v>1000</v>
      </c>
      <c r="C54" s="38">
        <v>600</v>
      </c>
      <c r="D54" s="39">
        <v>150</v>
      </c>
      <c r="E54" s="92">
        <v>2</v>
      </c>
      <c r="F54" s="93">
        <f t="shared" si="3"/>
        <v>1.2</v>
      </c>
      <c r="G54" s="40">
        <v>0.18</v>
      </c>
      <c r="H54" s="37">
        <v>32</v>
      </c>
      <c r="I54" s="81">
        <v>5.76</v>
      </c>
      <c r="J54" s="176">
        <f t="shared" si="6"/>
        <v>74.88</v>
      </c>
      <c r="K54" s="172">
        <f t="shared" si="4"/>
        <v>954</v>
      </c>
      <c r="L54" s="56">
        <v>5300</v>
      </c>
      <c r="M54" s="57">
        <f t="shared" si="5"/>
        <v>795</v>
      </c>
      <c r="N54" s="7"/>
      <c r="O54" s="7"/>
      <c r="P54" s="7"/>
      <c r="Q54" s="7"/>
      <c r="R54" s="7"/>
      <c r="S54" s="7"/>
    </row>
    <row r="55" spans="1:19" ht="22.5" customHeight="1" thickBot="1">
      <c r="A55" s="293"/>
      <c r="B55" s="37">
        <v>1000</v>
      </c>
      <c r="C55" s="38">
        <v>600</v>
      </c>
      <c r="D55" s="39">
        <v>160</v>
      </c>
      <c r="E55" s="92">
        <v>3</v>
      </c>
      <c r="F55" s="93">
        <f t="shared" si="3"/>
        <v>1.7999999999999998</v>
      </c>
      <c r="G55" s="40">
        <v>0.28800000000000003</v>
      </c>
      <c r="H55" s="37">
        <v>20</v>
      </c>
      <c r="I55" s="81">
        <v>5.760000000000001</v>
      </c>
      <c r="J55" s="176">
        <f t="shared" si="6"/>
        <v>74.88000000000001</v>
      </c>
      <c r="K55" s="172">
        <f t="shared" si="4"/>
        <v>1526.4</v>
      </c>
      <c r="L55" s="56">
        <v>5300</v>
      </c>
      <c r="M55" s="57">
        <f t="shared" si="5"/>
        <v>848.0000000000001</v>
      </c>
      <c r="N55" s="7"/>
      <c r="O55" s="7"/>
      <c r="P55" s="7"/>
      <c r="Q55" s="7"/>
      <c r="R55" s="7"/>
      <c r="S55" s="7"/>
    </row>
    <row r="56" spans="1:19" ht="22.5" customHeight="1" thickBot="1">
      <c r="A56" s="293"/>
      <c r="B56" s="37">
        <v>1000</v>
      </c>
      <c r="C56" s="38">
        <v>600</v>
      </c>
      <c r="D56" s="39">
        <v>170</v>
      </c>
      <c r="E56" s="92">
        <v>2</v>
      </c>
      <c r="F56" s="93">
        <f t="shared" si="3"/>
        <v>1.2</v>
      </c>
      <c r="G56" s="40">
        <v>0.20400000000000001</v>
      </c>
      <c r="H56" s="37">
        <v>28</v>
      </c>
      <c r="I56" s="81">
        <v>5.712000000000001</v>
      </c>
      <c r="J56" s="176">
        <f t="shared" si="6"/>
        <v>74.25600000000001</v>
      </c>
      <c r="K56" s="172">
        <f t="shared" si="4"/>
        <v>1081.2</v>
      </c>
      <c r="L56" s="56">
        <v>5300</v>
      </c>
      <c r="M56" s="57">
        <f t="shared" si="5"/>
        <v>901.0000000000001</v>
      </c>
      <c r="N56" s="7"/>
      <c r="O56" s="7"/>
      <c r="P56" s="7"/>
      <c r="Q56" s="7"/>
      <c r="R56" s="7"/>
      <c r="S56" s="7"/>
    </row>
    <row r="57" spans="1:19" ht="22.5" customHeight="1" thickBot="1">
      <c r="A57" s="293"/>
      <c r="B57" s="37">
        <v>1000</v>
      </c>
      <c r="C57" s="38">
        <v>600</v>
      </c>
      <c r="D57" s="39">
        <v>180</v>
      </c>
      <c r="E57" s="92">
        <v>1</v>
      </c>
      <c r="F57" s="93">
        <f t="shared" si="3"/>
        <v>0.6</v>
      </c>
      <c r="G57" s="40">
        <v>0.108</v>
      </c>
      <c r="H57" s="37">
        <v>52</v>
      </c>
      <c r="I57" s="81">
        <v>5.616</v>
      </c>
      <c r="J57" s="176">
        <f t="shared" si="6"/>
        <v>73.008</v>
      </c>
      <c r="K57" s="172">
        <f t="shared" si="4"/>
        <v>572.4</v>
      </c>
      <c r="L57" s="56">
        <v>5300</v>
      </c>
      <c r="M57" s="57">
        <f t="shared" si="5"/>
        <v>954</v>
      </c>
      <c r="N57" s="7"/>
      <c r="O57" s="7"/>
      <c r="P57" s="7"/>
      <c r="Q57" s="7"/>
      <c r="R57" s="7"/>
      <c r="S57" s="7"/>
    </row>
    <row r="58" spans="1:19" ht="22.5" customHeight="1" thickBot="1">
      <c r="A58" s="293"/>
      <c r="B58" s="37">
        <v>1000</v>
      </c>
      <c r="C58" s="38">
        <v>600</v>
      </c>
      <c r="D58" s="39">
        <v>190</v>
      </c>
      <c r="E58" s="92">
        <v>1</v>
      </c>
      <c r="F58" s="93">
        <f t="shared" si="3"/>
        <v>0.6</v>
      </c>
      <c r="G58" s="40">
        <v>0.11399999999999999</v>
      </c>
      <c r="H58" s="37">
        <v>48</v>
      </c>
      <c r="I58" s="81">
        <v>5.4719999999999995</v>
      </c>
      <c r="J58" s="176">
        <f t="shared" si="6"/>
        <v>71.136</v>
      </c>
      <c r="K58" s="172">
        <f t="shared" si="4"/>
        <v>604.1999999999999</v>
      </c>
      <c r="L58" s="56">
        <v>5300</v>
      </c>
      <c r="M58" s="57">
        <f t="shared" si="5"/>
        <v>1006.9999999999999</v>
      </c>
      <c r="N58" s="7"/>
      <c r="O58" s="7"/>
      <c r="P58" s="7"/>
      <c r="Q58" s="7"/>
      <c r="R58" s="7"/>
      <c r="S58" s="7"/>
    </row>
    <row r="59" spans="1:19" ht="22.5" customHeight="1" thickBot="1">
      <c r="A59" s="293"/>
      <c r="B59" s="43">
        <v>1000</v>
      </c>
      <c r="C59" s="44">
        <v>600</v>
      </c>
      <c r="D59" s="45">
        <v>200</v>
      </c>
      <c r="E59" s="95">
        <v>1</v>
      </c>
      <c r="F59" s="96">
        <f t="shared" si="3"/>
        <v>0.6</v>
      </c>
      <c r="G59" s="47">
        <v>0.12</v>
      </c>
      <c r="H59" s="43">
        <v>48</v>
      </c>
      <c r="I59" s="84">
        <v>5.76</v>
      </c>
      <c r="J59" s="179">
        <f t="shared" si="6"/>
        <v>74.88</v>
      </c>
      <c r="K59" s="173">
        <f t="shared" si="4"/>
        <v>636</v>
      </c>
      <c r="L59" s="60">
        <v>5300</v>
      </c>
      <c r="M59" s="61">
        <f t="shared" si="5"/>
        <v>1060</v>
      </c>
      <c r="N59" s="7"/>
      <c r="O59" s="7"/>
      <c r="P59" s="7"/>
      <c r="Q59" s="7"/>
      <c r="R59" s="7"/>
      <c r="S59" s="7"/>
    </row>
    <row r="60" spans="1:19" ht="22.5" customHeight="1">
      <c r="A60" s="280" t="s">
        <v>41</v>
      </c>
      <c r="B60" s="21">
        <v>1000</v>
      </c>
      <c r="C60" s="22">
        <v>600</v>
      </c>
      <c r="D60" s="23">
        <v>30</v>
      </c>
      <c r="E60" s="21">
        <v>6</v>
      </c>
      <c r="F60" s="97">
        <f t="shared" si="3"/>
        <v>3.5999999999999996</v>
      </c>
      <c r="G60" s="25">
        <v>0.10799999999999998</v>
      </c>
      <c r="H60" s="21">
        <v>52</v>
      </c>
      <c r="I60" s="167">
        <v>5.616</v>
      </c>
      <c r="J60" s="175">
        <f t="shared" si="6"/>
        <v>73.008</v>
      </c>
      <c r="K60" s="171">
        <f t="shared" si="4"/>
        <v>666.252</v>
      </c>
      <c r="L60" s="62">
        <v>6169</v>
      </c>
      <c r="M60" s="54">
        <f t="shared" si="5"/>
        <v>185.07</v>
      </c>
      <c r="N60" s="78"/>
      <c r="O60" s="7"/>
      <c r="P60" s="7"/>
      <c r="Q60" s="7"/>
      <c r="R60" s="7"/>
      <c r="S60" s="7"/>
    </row>
    <row r="61" spans="1:19" ht="22.5" customHeight="1">
      <c r="A61" s="98"/>
      <c r="B61" s="37">
        <v>1000</v>
      </c>
      <c r="C61" s="38">
        <v>600</v>
      </c>
      <c r="D61" s="39">
        <v>40</v>
      </c>
      <c r="E61" s="37">
        <v>6</v>
      </c>
      <c r="F61" s="99">
        <f t="shared" si="3"/>
        <v>3.5999999999999996</v>
      </c>
      <c r="G61" s="40">
        <v>0.14400000000000002</v>
      </c>
      <c r="H61" s="37">
        <v>40</v>
      </c>
      <c r="I61" s="81">
        <v>5.760000000000001</v>
      </c>
      <c r="J61" s="176">
        <f t="shared" si="6"/>
        <v>74.88000000000001</v>
      </c>
      <c r="K61" s="172">
        <f t="shared" si="4"/>
        <v>888.3360000000001</v>
      </c>
      <c r="L61" s="56">
        <v>6169</v>
      </c>
      <c r="M61" s="57">
        <f t="shared" si="5"/>
        <v>246.76000000000005</v>
      </c>
      <c r="N61" s="78"/>
      <c r="O61" s="7"/>
      <c r="P61" s="7"/>
      <c r="Q61" s="7"/>
      <c r="R61" s="7"/>
      <c r="S61" s="7"/>
    </row>
    <row r="62" spans="1:19" ht="22.5" customHeight="1">
      <c r="A62" s="98"/>
      <c r="B62" s="37">
        <v>1000</v>
      </c>
      <c r="C62" s="38">
        <v>600</v>
      </c>
      <c r="D62" s="39">
        <v>50</v>
      </c>
      <c r="E62" s="37">
        <v>4</v>
      </c>
      <c r="F62" s="99">
        <f t="shared" si="3"/>
        <v>2.4</v>
      </c>
      <c r="G62" s="40">
        <v>0.12</v>
      </c>
      <c r="H62" s="37">
        <v>48</v>
      </c>
      <c r="I62" s="81">
        <v>5.76</v>
      </c>
      <c r="J62" s="176">
        <f t="shared" si="6"/>
        <v>74.88</v>
      </c>
      <c r="K62" s="172">
        <f t="shared" si="4"/>
        <v>740.28</v>
      </c>
      <c r="L62" s="56">
        <v>6169</v>
      </c>
      <c r="M62" s="57">
        <f t="shared" si="5"/>
        <v>308.45</v>
      </c>
      <c r="N62" s="78"/>
      <c r="O62" s="7"/>
      <c r="P62" s="7"/>
      <c r="Q62" s="7"/>
      <c r="R62" s="7"/>
      <c r="S62" s="7"/>
    </row>
    <row r="63" spans="1:19" ht="22.5" customHeight="1">
      <c r="A63" s="100"/>
      <c r="B63" s="37">
        <v>1000</v>
      </c>
      <c r="C63" s="38">
        <v>600</v>
      </c>
      <c r="D63" s="39">
        <v>60</v>
      </c>
      <c r="E63" s="37">
        <v>5</v>
      </c>
      <c r="F63" s="99">
        <f t="shared" si="3"/>
        <v>3</v>
      </c>
      <c r="G63" s="40">
        <v>0.18</v>
      </c>
      <c r="H63" s="37">
        <v>32</v>
      </c>
      <c r="I63" s="81">
        <v>5.76</v>
      </c>
      <c r="J63" s="176">
        <f t="shared" si="6"/>
        <v>74.88</v>
      </c>
      <c r="K63" s="172">
        <f t="shared" si="4"/>
        <v>1110.4199999999998</v>
      </c>
      <c r="L63" s="56">
        <v>6169</v>
      </c>
      <c r="M63" s="57">
        <f t="shared" si="5"/>
        <v>370.13999999999993</v>
      </c>
      <c r="N63" s="7"/>
      <c r="O63" s="7"/>
      <c r="P63" s="7"/>
      <c r="Q63" s="7"/>
      <c r="R63" s="7"/>
      <c r="S63" s="7"/>
    </row>
    <row r="64" spans="1:19" ht="22.5" customHeight="1" thickBot="1">
      <c r="A64" s="298" t="s">
        <v>40</v>
      </c>
      <c r="B64" s="37">
        <v>1000</v>
      </c>
      <c r="C64" s="38">
        <v>600</v>
      </c>
      <c r="D64" s="39">
        <v>70</v>
      </c>
      <c r="E64" s="37">
        <v>3</v>
      </c>
      <c r="F64" s="99">
        <f t="shared" si="3"/>
        <v>1.7999999999999998</v>
      </c>
      <c r="G64" s="40">
        <v>0.126</v>
      </c>
      <c r="H64" s="37">
        <v>44</v>
      </c>
      <c r="I64" s="81">
        <v>5.5440000000000005</v>
      </c>
      <c r="J64" s="176">
        <f t="shared" si="6"/>
        <v>72.072</v>
      </c>
      <c r="K64" s="172">
        <f t="shared" si="4"/>
        <v>777.294</v>
      </c>
      <c r="L64" s="56">
        <v>6169</v>
      </c>
      <c r="M64" s="57">
        <f t="shared" si="5"/>
        <v>431.83000000000004</v>
      </c>
      <c r="N64" s="7"/>
      <c r="O64" s="7"/>
      <c r="P64" s="7"/>
      <c r="Q64" s="7"/>
      <c r="R64" s="7"/>
      <c r="S64" s="7"/>
    </row>
    <row r="65" spans="1:19" ht="22.5" customHeight="1" thickBot="1">
      <c r="A65" s="298"/>
      <c r="B65" s="37">
        <v>1000</v>
      </c>
      <c r="C65" s="38">
        <v>600</v>
      </c>
      <c r="D65" s="39">
        <v>80</v>
      </c>
      <c r="E65" s="37">
        <v>4</v>
      </c>
      <c r="F65" s="99">
        <f t="shared" si="3"/>
        <v>2.4</v>
      </c>
      <c r="G65" s="40">
        <v>0.192</v>
      </c>
      <c r="H65" s="37">
        <v>28</v>
      </c>
      <c r="I65" s="81">
        <v>5.376</v>
      </c>
      <c r="J65" s="176">
        <f t="shared" si="6"/>
        <v>69.888</v>
      </c>
      <c r="K65" s="172">
        <f t="shared" si="4"/>
        <v>1184.448</v>
      </c>
      <c r="L65" s="56">
        <v>6169</v>
      </c>
      <c r="M65" s="57">
        <f t="shared" si="5"/>
        <v>493.52000000000004</v>
      </c>
      <c r="N65" s="7"/>
      <c r="O65" s="7"/>
      <c r="P65" s="7"/>
      <c r="Q65" s="7"/>
      <c r="R65" s="7"/>
      <c r="S65" s="7"/>
    </row>
    <row r="66" spans="1:19" ht="22.5" customHeight="1" thickBot="1">
      <c r="A66" s="298"/>
      <c r="B66" s="37">
        <v>1000</v>
      </c>
      <c r="C66" s="38">
        <v>600</v>
      </c>
      <c r="D66" s="39">
        <v>90</v>
      </c>
      <c r="E66" s="37">
        <v>2</v>
      </c>
      <c r="F66" s="99">
        <f t="shared" si="3"/>
        <v>1.2</v>
      </c>
      <c r="G66" s="40">
        <v>0.108</v>
      </c>
      <c r="H66" s="37">
        <v>52</v>
      </c>
      <c r="I66" s="81">
        <v>5.616</v>
      </c>
      <c r="J66" s="176">
        <f t="shared" si="6"/>
        <v>73.008</v>
      </c>
      <c r="K66" s="172">
        <f t="shared" si="4"/>
        <v>666.252</v>
      </c>
      <c r="L66" s="56">
        <v>6169</v>
      </c>
      <c r="M66" s="57">
        <f t="shared" si="5"/>
        <v>555.21</v>
      </c>
      <c r="N66" s="7"/>
      <c r="O66" s="7"/>
      <c r="P66" s="7"/>
      <c r="Q66" s="7"/>
      <c r="R66" s="7"/>
      <c r="S66" s="7"/>
    </row>
    <row r="67" spans="1:19" ht="22.5" customHeight="1" thickBot="1">
      <c r="A67" s="298"/>
      <c r="B67" s="37">
        <v>1000</v>
      </c>
      <c r="C67" s="38">
        <v>600</v>
      </c>
      <c r="D67" s="39">
        <v>100</v>
      </c>
      <c r="E67" s="37">
        <v>3</v>
      </c>
      <c r="F67" s="99">
        <f t="shared" si="3"/>
        <v>1.7999999999999998</v>
      </c>
      <c r="G67" s="40">
        <v>0.18</v>
      </c>
      <c r="H67" s="37">
        <v>32</v>
      </c>
      <c r="I67" s="81">
        <v>5.76</v>
      </c>
      <c r="J67" s="176">
        <f t="shared" si="6"/>
        <v>74.88</v>
      </c>
      <c r="K67" s="172">
        <f t="shared" si="4"/>
        <v>1110.4199999999998</v>
      </c>
      <c r="L67" s="56">
        <v>6169</v>
      </c>
      <c r="M67" s="57">
        <f t="shared" si="5"/>
        <v>616.9</v>
      </c>
      <c r="N67" s="7"/>
      <c r="O67" s="7"/>
      <c r="P67" s="7"/>
      <c r="Q67" s="7"/>
      <c r="R67" s="7"/>
      <c r="S67" s="7"/>
    </row>
    <row r="68" spans="1:19" ht="22.5" customHeight="1" thickBot="1">
      <c r="A68" s="298"/>
      <c r="B68" s="37">
        <v>1000</v>
      </c>
      <c r="C68" s="38">
        <v>600</v>
      </c>
      <c r="D68" s="39">
        <v>110</v>
      </c>
      <c r="E68" s="37">
        <v>3</v>
      </c>
      <c r="F68" s="99">
        <f t="shared" si="3"/>
        <v>1.7999999999999998</v>
      </c>
      <c r="G68" s="40">
        <v>0.198</v>
      </c>
      <c r="H68" s="37">
        <v>28</v>
      </c>
      <c r="I68" s="81">
        <v>5.5440000000000005</v>
      </c>
      <c r="J68" s="176">
        <f t="shared" si="6"/>
        <v>72.072</v>
      </c>
      <c r="K68" s="172">
        <f t="shared" si="4"/>
        <v>1221.462</v>
      </c>
      <c r="L68" s="56">
        <v>6169</v>
      </c>
      <c r="M68" s="57">
        <f t="shared" si="5"/>
        <v>678.59</v>
      </c>
      <c r="N68" s="7"/>
      <c r="O68" s="7"/>
      <c r="P68" s="7"/>
      <c r="Q68" s="7"/>
      <c r="R68" s="7"/>
      <c r="S68" s="7"/>
    </row>
    <row r="69" spans="1:19" ht="22.5" customHeight="1" thickBot="1">
      <c r="A69" s="298"/>
      <c r="B69" s="37">
        <v>1000</v>
      </c>
      <c r="C69" s="38">
        <v>600</v>
      </c>
      <c r="D69" s="39">
        <v>120</v>
      </c>
      <c r="E69" s="37">
        <v>2</v>
      </c>
      <c r="F69" s="99">
        <f t="shared" si="3"/>
        <v>1.2</v>
      </c>
      <c r="G69" s="40">
        <v>0.144</v>
      </c>
      <c r="H69" s="37">
        <v>40</v>
      </c>
      <c r="I69" s="81">
        <v>5.76</v>
      </c>
      <c r="J69" s="176">
        <f t="shared" si="6"/>
        <v>74.88</v>
      </c>
      <c r="K69" s="172">
        <f t="shared" si="4"/>
        <v>888.3359999999999</v>
      </c>
      <c r="L69" s="56">
        <v>6169</v>
      </c>
      <c r="M69" s="57">
        <f t="shared" si="5"/>
        <v>740.28</v>
      </c>
      <c r="N69" s="7"/>
      <c r="O69" s="7"/>
      <c r="P69" s="7"/>
      <c r="Q69" s="7"/>
      <c r="R69" s="7"/>
      <c r="S69" s="7"/>
    </row>
    <row r="70" spans="1:19" ht="22.5" customHeight="1" thickBot="1">
      <c r="A70" s="298"/>
      <c r="B70" s="37">
        <v>1000</v>
      </c>
      <c r="C70" s="38">
        <v>600</v>
      </c>
      <c r="D70" s="39">
        <v>130</v>
      </c>
      <c r="E70" s="37">
        <v>2</v>
      </c>
      <c r="F70" s="99">
        <f t="shared" si="3"/>
        <v>1.2</v>
      </c>
      <c r="G70" s="40">
        <v>0.156</v>
      </c>
      <c r="H70" s="37">
        <v>36</v>
      </c>
      <c r="I70" s="81">
        <v>5.616</v>
      </c>
      <c r="J70" s="176">
        <f t="shared" si="6"/>
        <v>73.008</v>
      </c>
      <c r="K70" s="172">
        <f t="shared" si="4"/>
        <v>962.364</v>
      </c>
      <c r="L70" s="56">
        <v>6169</v>
      </c>
      <c r="M70" s="57">
        <f t="shared" si="5"/>
        <v>801.97</v>
      </c>
      <c r="N70" s="7"/>
      <c r="O70" s="7"/>
      <c r="P70" s="7"/>
      <c r="Q70" s="7"/>
      <c r="R70" s="7"/>
      <c r="S70" s="7"/>
    </row>
    <row r="71" spans="1:19" ht="22.5" customHeight="1" thickBot="1">
      <c r="A71" s="298"/>
      <c r="B71" s="37">
        <v>1000</v>
      </c>
      <c r="C71" s="38">
        <v>600</v>
      </c>
      <c r="D71" s="39">
        <v>140</v>
      </c>
      <c r="E71" s="37">
        <v>2</v>
      </c>
      <c r="F71" s="99">
        <f t="shared" si="3"/>
        <v>1.2</v>
      </c>
      <c r="G71" s="40">
        <v>0.168</v>
      </c>
      <c r="H71" s="37">
        <v>32</v>
      </c>
      <c r="I71" s="81">
        <v>5.376</v>
      </c>
      <c r="J71" s="176">
        <f t="shared" si="6"/>
        <v>69.888</v>
      </c>
      <c r="K71" s="172">
        <f t="shared" si="4"/>
        <v>1036.392</v>
      </c>
      <c r="L71" s="56">
        <v>6169</v>
      </c>
      <c r="M71" s="57">
        <f t="shared" si="5"/>
        <v>863.6600000000001</v>
      </c>
      <c r="N71" s="7"/>
      <c r="O71" s="7"/>
      <c r="P71" s="7"/>
      <c r="Q71" s="7"/>
      <c r="R71" s="7"/>
      <c r="S71" s="7"/>
    </row>
    <row r="72" spans="1:19" ht="22.5" customHeight="1" thickBot="1">
      <c r="A72" s="298"/>
      <c r="B72" s="37">
        <v>1000</v>
      </c>
      <c r="C72" s="38">
        <v>600</v>
      </c>
      <c r="D72" s="39">
        <v>150</v>
      </c>
      <c r="E72" s="37">
        <v>2</v>
      </c>
      <c r="F72" s="99">
        <f t="shared" si="3"/>
        <v>1.2</v>
      </c>
      <c r="G72" s="40">
        <v>0.18</v>
      </c>
      <c r="H72" s="37">
        <v>32</v>
      </c>
      <c r="I72" s="81">
        <v>5.76</v>
      </c>
      <c r="J72" s="176">
        <f t="shared" si="6"/>
        <v>74.88</v>
      </c>
      <c r="K72" s="172">
        <f t="shared" si="4"/>
        <v>1110.4199999999998</v>
      </c>
      <c r="L72" s="56">
        <v>6169</v>
      </c>
      <c r="M72" s="57">
        <f t="shared" si="5"/>
        <v>925.3499999999999</v>
      </c>
      <c r="N72" s="7"/>
      <c r="O72" s="7"/>
      <c r="P72" s="7"/>
      <c r="Q72" s="7"/>
      <c r="R72" s="7"/>
      <c r="S72" s="7"/>
    </row>
    <row r="73" spans="1:19" ht="22.5" customHeight="1" thickBot="1">
      <c r="A73" s="298"/>
      <c r="B73" s="37">
        <v>1000</v>
      </c>
      <c r="C73" s="38">
        <v>600</v>
      </c>
      <c r="D73" s="39">
        <v>160</v>
      </c>
      <c r="E73" s="37">
        <v>2</v>
      </c>
      <c r="F73" s="99">
        <f t="shared" si="3"/>
        <v>1.2</v>
      </c>
      <c r="G73" s="40">
        <v>0.192</v>
      </c>
      <c r="H73" s="37">
        <v>28</v>
      </c>
      <c r="I73" s="81">
        <v>5.376</v>
      </c>
      <c r="J73" s="176">
        <f t="shared" si="6"/>
        <v>69.888</v>
      </c>
      <c r="K73" s="172">
        <f t="shared" si="4"/>
        <v>1184.448</v>
      </c>
      <c r="L73" s="56">
        <v>6169</v>
      </c>
      <c r="M73" s="57">
        <f t="shared" si="5"/>
        <v>987.0400000000001</v>
      </c>
      <c r="N73" s="7"/>
      <c r="O73" s="7"/>
      <c r="P73" s="7"/>
      <c r="Q73" s="7"/>
      <c r="R73" s="7"/>
      <c r="S73" s="7"/>
    </row>
    <row r="74" spans="1:19" ht="22.5" customHeight="1" thickBot="1">
      <c r="A74" s="298"/>
      <c r="B74" s="37">
        <v>1000</v>
      </c>
      <c r="C74" s="38">
        <v>600</v>
      </c>
      <c r="D74" s="39">
        <v>170</v>
      </c>
      <c r="E74" s="37">
        <v>2</v>
      </c>
      <c r="F74" s="99">
        <f t="shared" si="3"/>
        <v>1.2</v>
      </c>
      <c r="G74" s="40">
        <v>0.20400000000000001</v>
      </c>
      <c r="H74" s="37">
        <v>28</v>
      </c>
      <c r="I74" s="81">
        <v>5.712000000000001</v>
      </c>
      <c r="J74" s="176">
        <f t="shared" si="6"/>
        <v>74.25600000000001</v>
      </c>
      <c r="K74" s="172">
        <f t="shared" si="4"/>
        <v>1258.476</v>
      </c>
      <c r="L74" s="56">
        <v>6169</v>
      </c>
      <c r="M74" s="57">
        <f t="shared" si="5"/>
        <v>1048.7300000000002</v>
      </c>
      <c r="N74" s="7"/>
      <c r="O74" s="7"/>
      <c r="P74" s="7"/>
      <c r="Q74" s="7"/>
      <c r="R74" s="7"/>
      <c r="S74" s="7"/>
    </row>
    <row r="75" spans="1:19" ht="22.5" customHeight="1" thickBot="1">
      <c r="A75" s="298"/>
      <c r="B75" s="37">
        <v>1000</v>
      </c>
      <c r="C75" s="38">
        <v>600</v>
      </c>
      <c r="D75" s="39">
        <v>180</v>
      </c>
      <c r="E75" s="37">
        <v>1</v>
      </c>
      <c r="F75" s="99">
        <f t="shared" si="3"/>
        <v>0.6</v>
      </c>
      <c r="G75" s="40">
        <v>0.108</v>
      </c>
      <c r="H75" s="37">
        <v>52</v>
      </c>
      <c r="I75" s="81">
        <v>5.616</v>
      </c>
      <c r="J75" s="176">
        <f t="shared" si="6"/>
        <v>73.008</v>
      </c>
      <c r="K75" s="172">
        <f t="shared" si="4"/>
        <v>666.252</v>
      </c>
      <c r="L75" s="56">
        <v>6169</v>
      </c>
      <c r="M75" s="57">
        <f t="shared" si="5"/>
        <v>1110.42</v>
      </c>
      <c r="N75" s="7"/>
      <c r="O75" s="7"/>
      <c r="P75" s="7"/>
      <c r="Q75" s="7"/>
      <c r="R75" s="7"/>
      <c r="S75" s="7"/>
    </row>
    <row r="76" spans="1:19" ht="22.5" customHeight="1" thickBot="1">
      <c r="A76" s="298"/>
      <c r="B76" s="37">
        <v>1000</v>
      </c>
      <c r="C76" s="38">
        <v>600</v>
      </c>
      <c r="D76" s="39">
        <v>190</v>
      </c>
      <c r="E76" s="37">
        <v>1</v>
      </c>
      <c r="F76" s="99">
        <f t="shared" si="3"/>
        <v>0.6</v>
      </c>
      <c r="G76" s="40">
        <v>0.11399999999999999</v>
      </c>
      <c r="H76" s="37">
        <v>48</v>
      </c>
      <c r="I76" s="81">
        <v>5.4719999999999995</v>
      </c>
      <c r="J76" s="176">
        <f t="shared" si="6"/>
        <v>71.136</v>
      </c>
      <c r="K76" s="172">
        <f t="shared" si="4"/>
        <v>703.266</v>
      </c>
      <c r="L76" s="56">
        <v>6169</v>
      </c>
      <c r="M76" s="57">
        <f t="shared" si="5"/>
        <v>1172.11</v>
      </c>
      <c r="N76" s="7"/>
      <c r="O76" s="7"/>
      <c r="P76" s="7"/>
      <c r="Q76" s="7"/>
      <c r="R76" s="7"/>
      <c r="S76" s="7"/>
    </row>
    <row r="77" spans="1:19" ht="22.5" customHeight="1" thickBot="1">
      <c r="A77" s="298"/>
      <c r="B77" s="43">
        <v>1000</v>
      </c>
      <c r="C77" s="44">
        <v>600</v>
      </c>
      <c r="D77" s="45">
        <v>200</v>
      </c>
      <c r="E77" s="43">
        <v>1</v>
      </c>
      <c r="F77" s="96">
        <f t="shared" si="3"/>
        <v>0.6</v>
      </c>
      <c r="G77" s="47">
        <v>0.12</v>
      </c>
      <c r="H77" s="43">
        <v>48</v>
      </c>
      <c r="I77" s="84">
        <v>5.76</v>
      </c>
      <c r="J77" s="188">
        <f t="shared" si="6"/>
        <v>74.88</v>
      </c>
      <c r="K77" s="173">
        <f t="shared" si="4"/>
        <v>740.28</v>
      </c>
      <c r="L77" s="60">
        <v>6169</v>
      </c>
      <c r="M77" s="61">
        <f t="shared" si="5"/>
        <v>1233.8</v>
      </c>
      <c r="N77" s="7"/>
      <c r="O77" s="7"/>
      <c r="P77" s="7"/>
      <c r="Q77" s="7"/>
      <c r="R77" s="7"/>
      <c r="S77" s="7"/>
    </row>
    <row r="78" spans="1:19" ht="18" customHeight="1">
      <c r="A78" s="237"/>
      <c r="B78" s="246"/>
      <c r="C78" s="246"/>
      <c r="D78" s="246"/>
      <c r="E78" s="247"/>
      <c r="F78" s="246"/>
      <c r="G78" s="248"/>
      <c r="H78" s="247"/>
      <c r="I78" s="249"/>
      <c r="J78" s="249"/>
      <c r="K78" s="246"/>
      <c r="L78" s="246"/>
      <c r="M78" s="246"/>
      <c r="N78" s="7"/>
      <c r="O78" s="7"/>
      <c r="P78" s="7"/>
      <c r="Q78" s="7"/>
      <c r="R78" s="7"/>
      <c r="S78" s="7"/>
    </row>
    <row r="79" spans="1:19" ht="18" customHeight="1">
      <c r="A79" s="242" t="s">
        <v>31</v>
      </c>
      <c r="B79" s="246"/>
      <c r="C79" s="246"/>
      <c r="D79" s="246"/>
      <c r="E79" s="246"/>
      <c r="F79" s="247"/>
      <c r="G79" s="246"/>
      <c r="H79" s="248"/>
      <c r="I79" s="247"/>
      <c r="J79" s="249"/>
      <c r="K79" s="249"/>
      <c r="L79" s="246"/>
      <c r="M79" s="246"/>
      <c r="N79" s="7"/>
      <c r="O79" s="7"/>
      <c r="P79" s="7"/>
      <c r="Q79" s="7"/>
      <c r="R79" s="7"/>
      <c r="S79" s="7"/>
    </row>
    <row r="80" spans="1:19" ht="18" customHeight="1">
      <c r="A80" s="243" t="s">
        <v>32</v>
      </c>
      <c r="B80" s="263"/>
      <c r="C80" s="263"/>
      <c r="D80" s="263"/>
      <c r="E80" s="263"/>
      <c r="F80" s="264"/>
      <c r="G80" s="263"/>
      <c r="H80" s="265"/>
      <c r="I80" s="264"/>
      <c r="J80" s="266"/>
      <c r="K80" s="266"/>
      <c r="L80" s="246"/>
      <c r="M80" s="246"/>
      <c r="N80" s="7"/>
      <c r="O80" s="7"/>
      <c r="P80" s="7"/>
      <c r="Q80" s="7"/>
      <c r="R80" s="7"/>
      <c r="S80" s="7"/>
    </row>
    <row r="81" spans="1:19" ht="17.25" customHeight="1">
      <c r="A81" s="244" t="s">
        <v>33</v>
      </c>
      <c r="B81" s="246"/>
      <c r="C81" s="246"/>
      <c r="D81" s="246"/>
      <c r="E81" s="246"/>
      <c r="F81" s="247"/>
      <c r="G81" s="246"/>
      <c r="H81" s="248"/>
      <c r="I81" s="247"/>
      <c r="J81" s="249"/>
      <c r="K81" s="249"/>
      <c r="L81" s="246"/>
      <c r="M81" s="246"/>
      <c r="N81" s="7"/>
      <c r="O81" s="7"/>
      <c r="P81" s="7"/>
      <c r="Q81" s="7"/>
      <c r="R81" s="7"/>
      <c r="S81" s="7"/>
    </row>
    <row r="82" spans="1:19" ht="18.75" customHeight="1">
      <c r="A82" s="285" t="s">
        <v>34</v>
      </c>
      <c r="B82" s="285"/>
      <c r="C82" s="285"/>
      <c r="D82" s="285"/>
      <c r="E82" s="285"/>
      <c r="F82" s="285"/>
      <c r="G82" s="285"/>
      <c r="H82" s="285"/>
      <c r="I82" s="285"/>
      <c r="J82" s="285"/>
      <c r="K82" s="285"/>
      <c r="L82" s="285"/>
      <c r="M82" s="246"/>
      <c r="N82" s="7"/>
      <c r="O82" s="7"/>
      <c r="P82" s="7"/>
      <c r="Q82" s="7"/>
      <c r="R82" s="7"/>
      <c r="S82" s="7"/>
    </row>
    <row r="83" spans="1:19" ht="17.25">
      <c r="A83" s="6"/>
      <c r="B83" s="7"/>
      <c r="C83" s="7"/>
      <c r="D83" s="7"/>
      <c r="E83" s="8"/>
      <c r="F83" s="7"/>
      <c r="G83" s="9"/>
      <c r="H83" s="8"/>
      <c r="I83" s="10"/>
      <c r="J83" s="10"/>
      <c r="K83" s="7"/>
      <c r="L83" s="7"/>
      <c r="M83" s="7"/>
      <c r="N83" s="7"/>
      <c r="O83" s="7"/>
      <c r="P83" s="7"/>
      <c r="Q83" s="7"/>
      <c r="R83" s="7"/>
      <c r="S83" s="7"/>
    </row>
    <row r="84" spans="1:19" ht="17.25">
      <c r="A84" s="6"/>
      <c r="B84" s="7"/>
      <c r="C84" s="7"/>
      <c r="D84" s="7"/>
      <c r="E84" s="8"/>
      <c r="F84" s="7"/>
      <c r="G84" s="9"/>
      <c r="H84" s="8"/>
      <c r="I84" s="10"/>
      <c r="J84" s="10"/>
      <c r="K84" s="7"/>
      <c r="L84" s="7"/>
      <c r="M84" s="7"/>
      <c r="N84" s="7"/>
      <c r="O84" s="7"/>
      <c r="P84" s="7"/>
      <c r="Q84" s="7"/>
      <c r="R84" s="7"/>
      <c r="S84" s="7"/>
    </row>
    <row r="85" spans="1:19" ht="17.25">
      <c r="A85" s="6"/>
      <c r="B85" s="7"/>
      <c r="C85" s="7"/>
      <c r="D85" s="7"/>
      <c r="E85" s="8"/>
      <c r="F85" s="7"/>
      <c r="G85" s="9"/>
      <c r="H85" s="8"/>
      <c r="I85" s="10"/>
      <c r="J85" s="10"/>
      <c r="K85" s="7"/>
      <c r="L85" s="7"/>
      <c r="M85" s="7"/>
      <c r="N85" s="7"/>
      <c r="O85" s="7"/>
      <c r="P85" s="7"/>
      <c r="Q85" s="7"/>
      <c r="R85" s="7"/>
      <c r="S85" s="7"/>
    </row>
    <row r="86" spans="1:19" ht="17.25">
      <c r="A86" s="6"/>
      <c r="B86" s="7"/>
      <c r="C86" s="7"/>
      <c r="D86" s="7"/>
      <c r="E86" s="8"/>
      <c r="F86" s="7"/>
      <c r="G86" s="9"/>
      <c r="H86" s="8"/>
      <c r="I86" s="10"/>
      <c r="J86" s="10"/>
      <c r="K86" s="7"/>
      <c r="L86" s="7"/>
      <c r="M86" s="7"/>
      <c r="N86" s="7"/>
      <c r="O86" s="7"/>
      <c r="P86" s="7"/>
      <c r="Q86" s="7"/>
      <c r="R86" s="7"/>
      <c r="S86" s="7"/>
    </row>
    <row r="87" spans="1:19" ht="17.25">
      <c r="A87" s="6"/>
      <c r="B87" s="7"/>
      <c r="C87" s="7"/>
      <c r="D87" s="7"/>
      <c r="E87" s="8"/>
      <c r="F87" s="7"/>
      <c r="G87" s="9"/>
      <c r="H87" s="8"/>
      <c r="I87" s="10"/>
      <c r="J87" s="10"/>
      <c r="K87" s="7"/>
      <c r="L87" s="7"/>
      <c r="M87" s="7"/>
      <c r="N87" s="7"/>
      <c r="O87" s="7"/>
      <c r="P87" s="7"/>
      <c r="Q87" s="7"/>
      <c r="R87" s="7"/>
      <c r="S87" s="7"/>
    </row>
    <row r="88" spans="1:19" ht="17.25">
      <c r="A88" s="6"/>
      <c r="B88" s="7"/>
      <c r="C88" s="7"/>
      <c r="D88" s="7"/>
      <c r="E88" s="8"/>
      <c r="F88" s="7"/>
      <c r="G88" s="9"/>
      <c r="H88" s="8"/>
      <c r="I88" s="10"/>
      <c r="J88" s="10"/>
      <c r="K88" s="7"/>
      <c r="L88" s="7"/>
      <c r="M88" s="7"/>
      <c r="N88" s="7"/>
      <c r="O88" s="7"/>
      <c r="P88" s="7"/>
      <c r="Q88" s="7"/>
      <c r="R88" s="7"/>
      <c r="S88" s="7"/>
    </row>
    <row r="89" spans="1:19" ht="17.25">
      <c r="A89" s="6"/>
      <c r="B89" s="7"/>
      <c r="C89" s="7"/>
      <c r="D89" s="7"/>
      <c r="E89" s="8"/>
      <c r="F89" s="7"/>
      <c r="G89" s="9"/>
      <c r="H89" s="8"/>
      <c r="I89" s="10"/>
      <c r="J89" s="10"/>
      <c r="K89" s="7"/>
      <c r="L89" s="7"/>
      <c r="M89" s="7"/>
      <c r="N89" s="7"/>
      <c r="O89" s="7"/>
      <c r="P89" s="7"/>
      <c r="Q89" s="7"/>
      <c r="R89" s="7"/>
      <c r="S89" s="7"/>
    </row>
    <row r="90" spans="1:19" ht="17.25">
      <c r="A90" s="6"/>
      <c r="B90" s="7"/>
      <c r="C90" s="7"/>
      <c r="D90" s="7"/>
      <c r="E90" s="8"/>
      <c r="F90" s="7"/>
      <c r="G90" s="9"/>
      <c r="H90" s="8"/>
      <c r="I90" s="10"/>
      <c r="J90" s="10"/>
      <c r="K90" s="7"/>
      <c r="L90" s="7"/>
      <c r="M90" s="7"/>
      <c r="N90" s="7"/>
      <c r="O90" s="7"/>
      <c r="P90" s="7"/>
      <c r="Q90" s="7"/>
      <c r="R90" s="7"/>
      <c r="S90" s="7"/>
    </row>
    <row r="91" spans="1:19" ht="17.25">
      <c r="A91" s="6"/>
      <c r="B91" s="7"/>
      <c r="C91" s="7"/>
      <c r="D91" s="7"/>
      <c r="E91" s="8"/>
      <c r="F91" s="7"/>
      <c r="G91" s="9"/>
      <c r="H91" s="8"/>
      <c r="I91" s="10"/>
      <c r="J91" s="10"/>
      <c r="K91" s="7"/>
      <c r="L91" s="7"/>
      <c r="M91" s="7"/>
      <c r="N91" s="7"/>
      <c r="O91" s="7"/>
      <c r="P91" s="7"/>
      <c r="Q91" s="7"/>
      <c r="R91" s="7"/>
      <c r="S91" s="7"/>
    </row>
    <row r="92" spans="1:19" ht="17.25">
      <c r="A92" s="6"/>
      <c r="B92" s="7"/>
      <c r="C92" s="7"/>
      <c r="D92" s="7"/>
      <c r="E92" s="8"/>
      <c r="F92" s="7"/>
      <c r="G92" s="9"/>
      <c r="H92" s="8"/>
      <c r="I92" s="10"/>
      <c r="J92" s="10"/>
      <c r="K92" s="7"/>
      <c r="L92" s="7"/>
      <c r="M92" s="7"/>
      <c r="N92" s="7"/>
      <c r="O92" s="7"/>
      <c r="P92" s="7"/>
      <c r="Q92" s="7"/>
      <c r="R92" s="7"/>
      <c r="S92" s="7"/>
    </row>
    <row r="93" spans="1:19" ht="17.25">
      <c r="A93" s="6"/>
      <c r="B93" s="7"/>
      <c r="C93" s="7"/>
      <c r="D93" s="7"/>
      <c r="E93" s="8"/>
      <c r="F93" s="7"/>
      <c r="G93" s="9"/>
      <c r="H93" s="8"/>
      <c r="I93" s="10"/>
      <c r="J93" s="10"/>
      <c r="K93" s="7"/>
      <c r="L93" s="7"/>
      <c r="M93" s="7"/>
      <c r="N93" s="7"/>
      <c r="O93" s="7"/>
      <c r="P93" s="7"/>
      <c r="Q93" s="7"/>
      <c r="R93" s="7"/>
      <c r="S93" s="7"/>
    </row>
    <row r="94" spans="1:19" ht="17.25">
      <c r="A94" s="6"/>
      <c r="B94" s="7"/>
      <c r="C94" s="7"/>
      <c r="D94" s="7"/>
      <c r="E94" s="8"/>
      <c r="F94" s="7"/>
      <c r="G94" s="9"/>
      <c r="H94" s="8"/>
      <c r="I94" s="10"/>
      <c r="J94" s="10"/>
      <c r="K94" s="7"/>
      <c r="L94" s="7"/>
      <c r="M94" s="7"/>
      <c r="N94" s="7"/>
      <c r="O94" s="7"/>
      <c r="P94" s="7"/>
      <c r="Q94" s="7"/>
      <c r="R94" s="7"/>
      <c r="S94" s="7"/>
    </row>
    <row r="95" spans="1:19" ht="17.25">
      <c r="A95" s="6"/>
      <c r="B95" s="7"/>
      <c r="C95" s="7"/>
      <c r="D95" s="7"/>
      <c r="E95" s="8"/>
      <c r="F95" s="7"/>
      <c r="G95" s="9"/>
      <c r="H95" s="8"/>
      <c r="I95" s="10"/>
      <c r="J95" s="10"/>
      <c r="K95" s="7"/>
      <c r="L95" s="7"/>
      <c r="M95" s="7"/>
      <c r="N95" s="7"/>
      <c r="O95" s="7"/>
      <c r="P95" s="7"/>
      <c r="Q95" s="7"/>
      <c r="R95" s="7"/>
      <c r="S95" s="7"/>
    </row>
    <row r="96" spans="1:19" ht="17.25">
      <c r="A96" s="6"/>
      <c r="B96" s="7"/>
      <c r="C96" s="7"/>
      <c r="D96" s="7"/>
      <c r="E96" s="8"/>
      <c r="F96" s="7"/>
      <c r="G96" s="9"/>
      <c r="H96" s="8"/>
      <c r="I96" s="10"/>
      <c r="J96" s="10"/>
      <c r="K96" s="7"/>
      <c r="L96" s="7"/>
      <c r="M96" s="7"/>
      <c r="N96" s="7"/>
      <c r="O96" s="7"/>
      <c r="P96" s="7"/>
      <c r="Q96" s="7"/>
      <c r="R96" s="7"/>
      <c r="S96" s="7"/>
    </row>
    <row r="97" spans="1:19" ht="17.25">
      <c r="A97" s="6"/>
      <c r="B97" s="7"/>
      <c r="C97" s="7"/>
      <c r="D97" s="7"/>
      <c r="E97" s="8"/>
      <c r="F97" s="7"/>
      <c r="G97" s="9"/>
      <c r="H97" s="8"/>
      <c r="I97" s="10"/>
      <c r="J97" s="10"/>
      <c r="K97" s="7"/>
      <c r="L97" s="7"/>
      <c r="M97" s="7"/>
      <c r="N97" s="7"/>
      <c r="O97" s="7"/>
      <c r="P97" s="7"/>
      <c r="Q97" s="7"/>
      <c r="R97" s="7"/>
      <c r="S97" s="7"/>
    </row>
    <row r="98" spans="1:19" ht="17.25">
      <c r="A98" s="6"/>
      <c r="B98" s="7"/>
      <c r="C98" s="7"/>
      <c r="D98" s="7"/>
      <c r="E98" s="8"/>
      <c r="F98" s="7"/>
      <c r="G98" s="9"/>
      <c r="H98" s="8"/>
      <c r="I98" s="10"/>
      <c r="J98" s="10"/>
      <c r="K98" s="7"/>
      <c r="L98" s="7"/>
      <c r="M98" s="7"/>
      <c r="N98" s="7"/>
      <c r="O98" s="7"/>
      <c r="P98" s="7"/>
      <c r="Q98" s="7"/>
      <c r="R98" s="7"/>
      <c r="S98" s="7"/>
    </row>
    <row r="99" spans="1:19" ht="17.25">
      <c r="A99" s="6"/>
      <c r="B99" s="7"/>
      <c r="C99" s="7"/>
      <c r="D99" s="7"/>
      <c r="E99" s="8"/>
      <c r="F99" s="7"/>
      <c r="G99" s="9"/>
      <c r="H99" s="8"/>
      <c r="I99" s="10"/>
      <c r="J99" s="10"/>
      <c r="K99" s="7"/>
      <c r="L99" s="7"/>
      <c r="M99" s="7"/>
      <c r="N99" s="7"/>
      <c r="O99" s="7"/>
      <c r="P99" s="7"/>
      <c r="Q99" s="7"/>
      <c r="R99" s="7"/>
      <c r="S99" s="7"/>
    </row>
    <row r="100" spans="1:19" ht="17.25">
      <c r="A100" s="6"/>
      <c r="B100" s="7"/>
      <c r="C100" s="7"/>
      <c r="D100" s="7"/>
      <c r="E100" s="8"/>
      <c r="F100" s="7"/>
      <c r="G100" s="9"/>
      <c r="H100" s="8"/>
      <c r="I100" s="10"/>
      <c r="J100" s="10"/>
      <c r="K100" s="7"/>
      <c r="L100" s="7"/>
      <c r="M100" s="7"/>
      <c r="N100" s="7"/>
      <c r="O100" s="7"/>
      <c r="P100" s="7"/>
      <c r="Q100" s="7"/>
      <c r="R100" s="7"/>
      <c r="S100" s="7"/>
    </row>
    <row r="101" spans="1:19" ht="17.25">
      <c r="A101" s="6"/>
      <c r="B101" s="7"/>
      <c r="C101" s="7"/>
      <c r="D101" s="7"/>
      <c r="E101" s="8"/>
      <c r="F101" s="7"/>
      <c r="G101" s="9"/>
      <c r="H101" s="8"/>
      <c r="I101" s="10"/>
      <c r="J101" s="10"/>
      <c r="K101" s="7"/>
      <c r="L101" s="7"/>
      <c r="M101" s="7"/>
      <c r="N101" s="7"/>
      <c r="O101" s="7"/>
      <c r="P101" s="7"/>
      <c r="Q101" s="7"/>
      <c r="R101" s="7"/>
      <c r="S101" s="7"/>
    </row>
  </sheetData>
  <sheetProtection password="EC06" sheet="1" formatCells="0" formatColumns="0" formatRows="0" insertColumns="0" insertRows="0" insertHyperlinks="0" deleteColumns="0" deleteRows="0" sort="0" autoFilter="0" pivotTables="0"/>
  <mergeCells count="23">
    <mergeCell ref="A82:L82"/>
    <mergeCell ref="H15:I15"/>
    <mergeCell ref="J15:J16"/>
    <mergeCell ref="K15:M15"/>
    <mergeCell ref="A21:A40"/>
    <mergeCell ref="A46:A59"/>
    <mergeCell ref="A64:A77"/>
    <mergeCell ref="J11:M11"/>
    <mergeCell ref="A12:M12"/>
    <mergeCell ref="A13:M13"/>
    <mergeCell ref="A14:H14"/>
    <mergeCell ref="I14:M14"/>
    <mergeCell ref="A15:A16"/>
    <mergeCell ref="B15:B16"/>
    <mergeCell ref="C15:C16"/>
    <mergeCell ref="D15:D16"/>
    <mergeCell ref="E15:G15"/>
    <mergeCell ref="J5:M5"/>
    <mergeCell ref="J6:M6"/>
    <mergeCell ref="J7:M7"/>
    <mergeCell ref="A8:A9"/>
    <mergeCell ref="J8:M8"/>
    <mergeCell ref="K9:M9"/>
  </mergeCells>
  <hyperlinks>
    <hyperlink ref="J8" r:id="rId1" display="sales@ekover.ru"/>
    <hyperlink ref="K9" r:id="rId2" display="www.ekover.ru"/>
    <hyperlink ref="A17" r:id="rId3" display="ЭКОВЕР АКУСТИК"/>
    <hyperlink ref="A41" r:id="rId4" display="ЭКОВЕР СТЭП"/>
    <hyperlink ref="A60" r:id="rId5" display="ЭКОВЕР СТЭП ПЛЮС"/>
    <hyperlink ref="A11" r:id="rId6" display="ЗВУКОИЗОЛЯЦИЯ ЭКОВЕР®"/>
  </hyperlinks>
  <printOptions/>
  <pageMargins left="0.7874015748031497" right="0.3937007874015748" top="0.3937007874015748" bottom="0.3937007874015748" header="0.5118110236220472" footer="0.5118110236220472"/>
  <pageSetup horizontalDpi="300" verticalDpi="300" orientation="portrait" paperSize="9" scale="37" r:id="rId8"/>
  <drawing r:id="rId7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11"/>
  <sheetViews>
    <sheetView view="pageBreakPreview" zoomScale="55" zoomScaleNormal="55" zoomScaleSheetLayoutView="55" zoomScalePageLayoutView="0" workbookViewId="0" topLeftCell="A1">
      <selection activeCell="G27" sqref="G27"/>
    </sheetView>
  </sheetViews>
  <sheetFormatPr defaultColWidth="11.50390625" defaultRowHeight="12.75"/>
  <cols>
    <col min="1" max="1" width="63.375" style="245" customWidth="1"/>
    <col min="2" max="4" width="9.625" style="243" customWidth="1"/>
    <col min="5" max="5" width="11.50390625" style="268" customWidth="1"/>
    <col min="6" max="6" width="11.50390625" style="243" customWidth="1"/>
    <col min="7" max="7" width="11.50390625" style="269" customWidth="1"/>
    <col min="8" max="8" width="11.50390625" style="268" customWidth="1"/>
    <col min="9" max="9" width="11.50390625" style="270" customWidth="1"/>
    <col min="10" max="10" width="16.00390625" style="270" customWidth="1"/>
    <col min="11" max="11" width="16.625" style="243" customWidth="1"/>
    <col min="12" max="12" width="19.00390625" style="243" customWidth="1"/>
    <col min="13" max="13" width="20.625" style="243" customWidth="1"/>
    <col min="14" max="16384" width="11.50390625" style="2" customWidth="1"/>
  </cols>
  <sheetData>
    <row r="1" spans="1:14" ht="18">
      <c r="A1" s="237"/>
      <c r="B1" s="246"/>
      <c r="C1" s="246"/>
      <c r="D1" s="246"/>
      <c r="E1" s="247"/>
      <c r="F1" s="246"/>
      <c r="G1" s="248"/>
      <c r="H1" s="247"/>
      <c r="I1" s="249"/>
      <c r="J1" s="249"/>
      <c r="K1" s="246"/>
      <c r="L1" s="246"/>
      <c r="M1" s="246"/>
      <c r="N1" s="7"/>
    </row>
    <row r="2" spans="1:14" ht="18">
      <c r="A2" s="237"/>
      <c r="B2" s="246"/>
      <c r="C2" s="246"/>
      <c r="D2" s="246"/>
      <c r="E2" s="247"/>
      <c r="F2" s="246"/>
      <c r="G2" s="248"/>
      <c r="H2" s="247"/>
      <c r="I2" s="249"/>
      <c r="J2" s="249"/>
      <c r="K2" s="246"/>
      <c r="L2" s="246"/>
      <c r="M2" s="246"/>
      <c r="N2" s="7"/>
    </row>
    <row r="3" spans="1:14" ht="18">
      <c r="A3" s="237"/>
      <c r="B3" s="246"/>
      <c r="C3" s="246"/>
      <c r="D3" s="246"/>
      <c r="E3" s="247"/>
      <c r="F3" s="246"/>
      <c r="G3" s="248"/>
      <c r="H3" s="247"/>
      <c r="I3" s="249"/>
      <c r="J3" s="249"/>
      <c r="K3" s="246"/>
      <c r="L3" s="246"/>
      <c r="M3" s="246"/>
      <c r="N3" s="7"/>
    </row>
    <row r="4" spans="1:14" ht="18">
      <c r="A4" s="237"/>
      <c r="B4" s="246"/>
      <c r="C4" s="246"/>
      <c r="D4" s="246"/>
      <c r="E4" s="247"/>
      <c r="F4" s="246"/>
      <c r="G4" s="248"/>
      <c r="H4" s="247"/>
      <c r="I4" s="249"/>
      <c r="J4" s="249"/>
      <c r="K4" s="246"/>
      <c r="L4" s="246"/>
      <c r="M4" s="246"/>
      <c r="N4" s="7"/>
    </row>
    <row r="5" spans="1:14" ht="21.75" customHeight="1">
      <c r="A5" s="238"/>
      <c r="B5" s="250"/>
      <c r="C5" s="250"/>
      <c r="D5" s="250"/>
      <c r="E5" s="251"/>
      <c r="F5" s="250"/>
      <c r="G5" s="252"/>
      <c r="H5" s="251"/>
      <c r="I5" s="253"/>
      <c r="J5" s="281" t="s">
        <v>0</v>
      </c>
      <c r="K5" s="281"/>
      <c r="L5" s="281"/>
      <c r="M5" s="281"/>
      <c r="N5" s="7"/>
    </row>
    <row r="6" spans="1:14" s="12" customFormat="1" ht="19.5" customHeight="1">
      <c r="A6" s="239"/>
      <c r="B6" s="239"/>
      <c r="C6" s="239"/>
      <c r="D6" s="239"/>
      <c r="E6" s="254"/>
      <c r="F6" s="239"/>
      <c r="G6" s="255"/>
      <c r="H6" s="254"/>
      <c r="I6" s="253"/>
      <c r="J6" s="281" t="s">
        <v>1</v>
      </c>
      <c r="K6" s="281"/>
      <c r="L6" s="281"/>
      <c r="M6" s="281"/>
      <c r="N6" s="11"/>
    </row>
    <row r="7" spans="1:14" s="12" customFormat="1" ht="18.75" customHeight="1">
      <c r="A7" s="239"/>
      <c r="B7" s="239"/>
      <c r="C7" s="239"/>
      <c r="D7" s="239"/>
      <c r="E7" s="254"/>
      <c r="F7" s="239"/>
      <c r="G7" s="255"/>
      <c r="H7" s="254"/>
      <c r="I7" s="253"/>
      <c r="J7" s="281" t="s">
        <v>2</v>
      </c>
      <c r="K7" s="281"/>
      <c r="L7" s="281"/>
      <c r="M7" s="281"/>
      <c r="N7" s="11"/>
    </row>
    <row r="8" spans="1:14" s="12" customFormat="1" ht="19.5" customHeight="1">
      <c r="A8" s="299" t="s">
        <v>3</v>
      </c>
      <c r="B8" s="239"/>
      <c r="C8" s="239"/>
      <c r="D8" s="239"/>
      <c r="E8" s="254"/>
      <c r="F8" s="239"/>
      <c r="G8" s="255"/>
      <c r="H8" s="254"/>
      <c r="I8" s="253"/>
      <c r="J8" s="283" t="s">
        <v>4</v>
      </c>
      <c r="K8" s="283"/>
      <c r="L8" s="283"/>
      <c r="M8" s="283"/>
      <c r="N8" s="11"/>
    </row>
    <row r="9" spans="1:14" s="12" customFormat="1" ht="19.5" customHeight="1">
      <c r="A9" s="299"/>
      <c r="B9" s="239"/>
      <c r="C9" s="239"/>
      <c r="D9" s="239"/>
      <c r="E9" s="254"/>
      <c r="F9" s="239"/>
      <c r="G9" s="255"/>
      <c r="H9" s="254"/>
      <c r="I9" s="253"/>
      <c r="J9" s="250"/>
      <c r="K9" s="283" t="s">
        <v>5</v>
      </c>
      <c r="L9" s="283"/>
      <c r="M9" s="283"/>
      <c r="N9" s="11"/>
    </row>
    <row r="10" spans="1:14" s="12" customFormat="1" ht="24.75" customHeight="1">
      <c r="A10" s="239"/>
      <c r="B10" s="239"/>
      <c r="C10" s="239"/>
      <c r="D10" s="239"/>
      <c r="E10" s="254"/>
      <c r="F10" s="239"/>
      <c r="G10" s="255"/>
      <c r="H10" s="254"/>
      <c r="I10" s="253"/>
      <c r="J10" s="271"/>
      <c r="K10" s="250"/>
      <c r="L10" s="252"/>
      <c r="M10" s="250"/>
      <c r="N10" s="11"/>
    </row>
    <row r="11" spans="1:14" s="12" customFormat="1" ht="24.75" customHeight="1">
      <c r="A11" s="274" t="s">
        <v>42</v>
      </c>
      <c r="B11" s="258"/>
      <c r="C11" s="258"/>
      <c r="D11" s="258"/>
      <c r="E11" s="259"/>
      <c r="F11" s="258"/>
      <c r="G11" s="260"/>
      <c r="H11" s="259"/>
      <c r="I11" s="261"/>
      <c r="J11" s="284"/>
      <c r="K11" s="284"/>
      <c r="L11" s="284"/>
      <c r="M11" s="284"/>
      <c r="N11" s="11"/>
    </row>
    <row r="12" spans="1:14" s="12" customFormat="1" ht="42" customHeight="1">
      <c r="A12" s="285" t="s">
        <v>43</v>
      </c>
      <c r="B12" s="285"/>
      <c r="C12" s="285"/>
      <c r="D12" s="285"/>
      <c r="E12" s="285"/>
      <c r="F12" s="285"/>
      <c r="G12" s="285"/>
      <c r="H12" s="285"/>
      <c r="I12" s="285"/>
      <c r="J12" s="285"/>
      <c r="K12" s="285"/>
      <c r="L12" s="285"/>
      <c r="M12" s="285"/>
      <c r="N12" s="11"/>
    </row>
    <row r="13" spans="1:14" s="12" customFormat="1" ht="24.75" customHeight="1">
      <c r="A13" s="262"/>
      <c r="B13" s="262"/>
      <c r="C13" s="262"/>
      <c r="D13" s="262"/>
      <c r="E13" s="262"/>
      <c r="F13" s="262"/>
      <c r="G13" s="262"/>
      <c r="H13" s="262"/>
      <c r="I13" s="262"/>
      <c r="J13" s="262"/>
      <c r="K13" s="262"/>
      <c r="L13" s="262"/>
      <c r="M13" s="262"/>
      <c r="N13" s="11"/>
    </row>
    <row r="14" spans="1:14" ht="23.25" customHeight="1" thickBot="1">
      <c r="A14" s="286" t="s">
        <v>8</v>
      </c>
      <c r="B14" s="286"/>
      <c r="C14" s="286"/>
      <c r="D14" s="286"/>
      <c r="E14" s="286"/>
      <c r="F14" s="286"/>
      <c r="G14" s="286"/>
      <c r="H14" s="286"/>
      <c r="I14" s="287" t="s">
        <v>9</v>
      </c>
      <c r="J14" s="287"/>
      <c r="K14" s="287"/>
      <c r="L14" s="287"/>
      <c r="M14" s="287"/>
      <c r="N14" s="7"/>
    </row>
    <row r="15" spans="1:14" ht="58.5" customHeight="1" thickBot="1">
      <c r="A15" s="288" t="s">
        <v>10</v>
      </c>
      <c r="B15" s="289" t="s">
        <v>11</v>
      </c>
      <c r="C15" s="290" t="s">
        <v>12</v>
      </c>
      <c r="D15" s="291" t="s">
        <v>13</v>
      </c>
      <c r="E15" s="292" t="s">
        <v>14</v>
      </c>
      <c r="F15" s="292"/>
      <c r="G15" s="292"/>
      <c r="H15" s="294" t="s">
        <v>15</v>
      </c>
      <c r="I15" s="294"/>
      <c r="J15" s="295" t="s">
        <v>16</v>
      </c>
      <c r="K15" s="297" t="s">
        <v>17</v>
      </c>
      <c r="L15" s="297"/>
      <c r="M15" s="297"/>
      <c r="N15" s="7"/>
    </row>
    <row r="16" spans="1:14" ht="38.25" customHeight="1" thickBot="1">
      <c r="A16" s="288"/>
      <c r="B16" s="289"/>
      <c r="C16" s="290"/>
      <c r="D16" s="291"/>
      <c r="E16" s="101" t="s">
        <v>18</v>
      </c>
      <c r="F16" s="19" t="s">
        <v>19</v>
      </c>
      <c r="G16" s="102" t="s">
        <v>20</v>
      </c>
      <c r="H16" s="16" t="s">
        <v>21</v>
      </c>
      <c r="I16" s="17" t="s">
        <v>20</v>
      </c>
      <c r="J16" s="303"/>
      <c r="K16" s="103" t="s">
        <v>22</v>
      </c>
      <c r="L16" s="14" t="s">
        <v>20</v>
      </c>
      <c r="M16" s="104" t="s">
        <v>19</v>
      </c>
      <c r="N16" s="7"/>
    </row>
    <row r="17" spans="1:14" ht="18">
      <c r="A17" s="279" t="s">
        <v>44</v>
      </c>
      <c r="B17" s="21">
        <v>1000</v>
      </c>
      <c r="C17" s="22">
        <v>600</v>
      </c>
      <c r="D17" s="23">
        <v>50</v>
      </c>
      <c r="E17" s="21">
        <v>8</v>
      </c>
      <c r="F17" s="105">
        <f>0.6*E17</f>
        <v>4.8</v>
      </c>
      <c r="G17" s="106">
        <v>0.24</v>
      </c>
      <c r="H17" s="107">
        <v>24</v>
      </c>
      <c r="I17" s="108">
        <v>5.76</v>
      </c>
      <c r="J17" s="175">
        <f aca="true" t="shared" si="0" ref="J17:J48">I17*13</f>
        <v>74.88</v>
      </c>
      <c r="K17" s="26">
        <f>L17*G17</f>
        <v>744</v>
      </c>
      <c r="L17" s="62">
        <v>3100</v>
      </c>
      <c r="M17" s="28">
        <f>K17/F17</f>
        <v>155</v>
      </c>
      <c r="N17" s="7"/>
    </row>
    <row r="18" spans="1:14" ht="18">
      <c r="A18" s="82"/>
      <c r="B18" s="37">
        <v>1000</v>
      </c>
      <c r="C18" s="38">
        <v>600</v>
      </c>
      <c r="D18" s="39">
        <v>60</v>
      </c>
      <c r="E18" s="37">
        <v>8</v>
      </c>
      <c r="F18" s="33">
        <f aca="true" t="shared" si="1" ref="F18:F81">0.6*E18</f>
        <v>4.8</v>
      </c>
      <c r="G18" s="109">
        <v>0.288</v>
      </c>
      <c r="H18" s="80">
        <v>20</v>
      </c>
      <c r="I18" s="110">
        <v>5.76</v>
      </c>
      <c r="J18" s="176">
        <f t="shared" si="0"/>
        <v>74.88</v>
      </c>
      <c r="K18" s="63">
        <f>L18*G18</f>
        <v>892.8</v>
      </c>
      <c r="L18" s="56">
        <v>3100</v>
      </c>
      <c r="M18" s="64">
        <f aca="true" t="shared" si="2" ref="M18:M81">K18/F18</f>
        <v>186</v>
      </c>
      <c r="N18" s="7"/>
    </row>
    <row r="19" spans="1:14" ht="18.75" customHeight="1" thickBot="1">
      <c r="A19" s="304" t="s">
        <v>45</v>
      </c>
      <c r="B19" s="37">
        <v>1000</v>
      </c>
      <c r="C19" s="38">
        <v>600</v>
      </c>
      <c r="D19" s="39">
        <v>70</v>
      </c>
      <c r="E19" s="37">
        <v>6</v>
      </c>
      <c r="F19" s="33">
        <f t="shared" si="1"/>
        <v>3.5999999999999996</v>
      </c>
      <c r="G19" s="109">
        <v>0.252</v>
      </c>
      <c r="H19" s="80">
        <v>20</v>
      </c>
      <c r="I19" s="110">
        <v>5.04</v>
      </c>
      <c r="J19" s="176">
        <f t="shared" si="0"/>
        <v>65.52</v>
      </c>
      <c r="K19" s="63">
        <f aca="true" t="shared" si="3" ref="K19:K82">L19*G19</f>
        <v>781.2</v>
      </c>
      <c r="L19" s="56">
        <v>3100</v>
      </c>
      <c r="M19" s="64">
        <f t="shared" si="2"/>
        <v>217.00000000000003</v>
      </c>
      <c r="N19" s="7"/>
    </row>
    <row r="20" spans="1:14" ht="18" thickBot="1">
      <c r="A20" s="304"/>
      <c r="B20" s="37">
        <v>1000</v>
      </c>
      <c r="C20" s="38">
        <v>600</v>
      </c>
      <c r="D20" s="39">
        <v>80</v>
      </c>
      <c r="E20" s="37">
        <v>6</v>
      </c>
      <c r="F20" s="33">
        <f t="shared" si="1"/>
        <v>3.5999999999999996</v>
      </c>
      <c r="G20" s="40">
        <v>0.28800000000000003</v>
      </c>
      <c r="H20" s="80">
        <v>20</v>
      </c>
      <c r="I20" s="110">
        <v>5.760000000000001</v>
      </c>
      <c r="J20" s="176">
        <f t="shared" si="0"/>
        <v>74.88000000000001</v>
      </c>
      <c r="K20" s="63">
        <f t="shared" si="3"/>
        <v>892.8000000000001</v>
      </c>
      <c r="L20" s="56">
        <v>3100</v>
      </c>
      <c r="M20" s="64">
        <f t="shared" si="2"/>
        <v>248.00000000000006</v>
      </c>
      <c r="N20" s="7"/>
    </row>
    <row r="21" spans="1:14" ht="18" thickBot="1">
      <c r="A21" s="304"/>
      <c r="B21" s="37">
        <v>1000</v>
      </c>
      <c r="C21" s="38">
        <v>600</v>
      </c>
      <c r="D21" s="39">
        <v>90</v>
      </c>
      <c r="E21" s="37">
        <v>6</v>
      </c>
      <c r="F21" s="33">
        <f t="shared" si="1"/>
        <v>3.5999999999999996</v>
      </c>
      <c r="G21" s="40">
        <v>0.324</v>
      </c>
      <c r="H21" s="80">
        <v>16</v>
      </c>
      <c r="I21" s="111">
        <v>5.184</v>
      </c>
      <c r="J21" s="176">
        <f t="shared" si="0"/>
        <v>67.392</v>
      </c>
      <c r="K21" s="63">
        <f t="shared" si="3"/>
        <v>1004.4</v>
      </c>
      <c r="L21" s="56">
        <v>3100</v>
      </c>
      <c r="M21" s="64">
        <f t="shared" si="2"/>
        <v>279</v>
      </c>
      <c r="N21" s="7"/>
    </row>
    <row r="22" spans="1:14" ht="18" thickBot="1">
      <c r="A22" s="304"/>
      <c r="B22" s="37">
        <v>1000</v>
      </c>
      <c r="C22" s="38">
        <v>600</v>
      </c>
      <c r="D22" s="39">
        <v>100</v>
      </c>
      <c r="E22" s="37">
        <v>4</v>
      </c>
      <c r="F22" s="33">
        <f t="shared" si="1"/>
        <v>2.4</v>
      </c>
      <c r="G22" s="40">
        <v>0.24</v>
      </c>
      <c r="H22" s="80">
        <v>24</v>
      </c>
      <c r="I22" s="110">
        <v>5.76</v>
      </c>
      <c r="J22" s="176">
        <f t="shared" si="0"/>
        <v>74.88</v>
      </c>
      <c r="K22" s="63">
        <f t="shared" si="3"/>
        <v>744</v>
      </c>
      <c r="L22" s="56">
        <v>3100</v>
      </c>
      <c r="M22" s="64">
        <f t="shared" si="2"/>
        <v>310</v>
      </c>
      <c r="N22" s="7"/>
    </row>
    <row r="23" spans="1:14" ht="18" thickBot="1">
      <c r="A23" s="304"/>
      <c r="B23" s="37">
        <v>1000</v>
      </c>
      <c r="C23" s="38">
        <v>600</v>
      </c>
      <c r="D23" s="39">
        <v>110</v>
      </c>
      <c r="E23" s="37">
        <v>3</v>
      </c>
      <c r="F23" s="33">
        <f t="shared" si="1"/>
        <v>1.7999999999999998</v>
      </c>
      <c r="G23" s="40">
        <v>0.198</v>
      </c>
      <c r="H23" s="80">
        <v>28</v>
      </c>
      <c r="I23" s="110">
        <v>5.5440000000000005</v>
      </c>
      <c r="J23" s="176">
        <f t="shared" si="0"/>
        <v>72.072</v>
      </c>
      <c r="K23" s="63">
        <f t="shared" si="3"/>
        <v>613.8000000000001</v>
      </c>
      <c r="L23" s="56">
        <v>3100</v>
      </c>
      <c r="M23" s="64">
        <f t="shared" si="2"/>
        <v>341.00000000000006</v>
      </c>
      <c r="N23" s="7"/>
    </row>
    <row r="24" spans="1:14" ht="18" thickBot="1">
      <c r="A24" s="304"/>
      <c r="B24" s="37">
        <v>1000</v>
      </c>
      <c r="C24" s="38">
        <v>600</v>
      </c>
      <c r="D24" s="39">
        <v>120</v>
      </c>
      <c r="E24" s="37">
        <v>4</v>
      </c>
      <c r="F24" s="33">
        <f t="shared" si="1"/>
        <v>2.4</v>
      </c>
      <c r="G24" s="40">
        <v>0.288</v>
      </c>
      <c r="H24" s="80">
        <v>20</v>
      </c>
      <c r="I24" s="110">
        <v>5.76</v>
      </c>
      <c r="J24" s="176">
        <f t="shared" si="0"/>
        <v>74.88</v>
      </c>
      <c r="K24" s="63">
        <f t="shared" si="3"/>
        <v>892.8</v>
      </c>
      <c r="L24" s="56">
        <v>3100</v>
      </c>
      <c r="M24" s="64">
        <f t="shared" si="2"/>
        <v>372</v>
      </c>
      <c r="N24" s="7"/>
    </row>
    <row r="25" spans="1:14" ht="18" thickBot="1">
      <c r="A25" s="304"/>
      <c r="B25" s="37">
        <v>1000</v>
      </c>
      <c r="C25" s="38">
        <v>600</v>
      </c>
      <c r="D25" s="39">
        <v>130</v>
      </c>
      <c r="E25" s="37">
        <v>4</v>
      </c>
      <c r="F25" s="33">
        <f t="shared" si="1"/>
        <v>2.4</v>
      </c>
      <c r="G25" s="109">
        <v>0.312</v>
      </c>
      <c r="H25" s="80">
        <v>16</v>
      </c>
      <c r="I25" s="110">
        <v>4.992</v>
      </c>
      <c r="J25" s="176">
        <f t="shared" si="0"/>
        <v>64.896</v>
      </c>
      <c r="K25" s="63">
        <f t="shared" si="3"/>
        <v>967.2</v>
      </c>
      <c r="L25" s="56">
        <v>3100</v>
      </c>
      <c r="M25" s="64">
        <f t="shared" si="2"/>
        <v>403.00000000000006</v>
      </c>
      <c r="N25" s="7"/>
    </row>
    <row r="26" spans="1:14" ht="18" thickBot="1">
      <c r="A26" s="304"/>
      <c r="B26" s="37">
        <v>1000</v>
      </c>
      <c r="C26" s="38">
        <v>600</v>
      </c>
      <c r="D26" s="39">
        <v>140</v>
      </c>
      <c r="E26" s="37">
        <v>4</v>
      </c>
      <c r="F26" s="33">
        <f t="shared" si="1"/>
        <v>2.4</v>
      </c>
      <c r="G26" s="109">
        <v>0.336</v>
      </c>
      <c r="H26" s="80">
        <v>16</v>
      </c>
      <c r="I26" s="111">
        <v>5.376</v>
      </c>
      <c r="J26" s="176">
        <f t="shared" si="0"/>
        <v>69.888</v>
      </c>
      <c r="K26" s="63">
        <f t="shared" si="3"/>
        <v>1041.6000000000001</v>
      </c>
      <c r="L26" s="56">
        <v>3100</v>
      </c>
      <c r="M26" s="64">
        <f t="shared" si="2"/>
        <v>434.00000000000006</v>
      </c>
      <c r="N26" s="7"/>
    </row>
    <row r="27" spans="1:14" ht="18" thickBot="1">
      <c r="A27" s="304"/>
      <c r="B27" s="37">
        <v>1000</v>
      </c>
      <c r="C27" s="38">
        <v>600</v>
      </c>
      <c r="D27" s="39">
        <v>150</v>
      </c>
      <c r="E27" s="37">
        <v>4</v>
      </c>
      <c r="F27" s="33">
        <f t="shared" si="1"/>
        <v>2.4</v>
      </c>
      <c r="G27" s="109">
        <v>0.36</v>
      </c>
      <c r="H27" s="80">
        <v>16</v>
      </c>
      <c r="I27" s="110">
        <v>5.76</v>
      </c>
      <c r="J27" s="176">
        <f t="shared" si="0"/>
        <v>74.88</v>
      </c>
      <c r="K27" s="63">
        <f t="shared" si="3"/>
        <v>1116</v>
      </c>
      <c r="L27" s="66">
        <v>3100</v>
      </c>
      <c r="M27" s="64">
        <f t="shared" si="2"/>
        <v>465</v>
      </c>
      <c r="N27" s="7"/>
    </row>
    <row r="28" spans="1:14" ht="18" thickBot="1">
      <c r="A28" s="304"/>
      <c r="B28" s="37">
        <v>1000</v>
      </c>
      <c r="C28" s="38">
        <v>600</v>
      </c>
      <c r="D28" s="39">
        <v>160</v>
      </c>
      <c r="E28" s="37">
        <v>3</v>
      </c>
      <c r="F28" s="33">
        <f t="shared" si="1"/>
        <v>1.7999999999999998</v>
      </c>
      <c r="G28" s="40">
        <v>0.28800000000000003</v>
      </c>
      <c r="H28" s="80">
        <v>20</v>
      </c>
      <c r="I28" s="110">
        <v>5.760000000000001</v>
      </c>
      <c r="J28" s="176">
        <f t="shared" si="0"/>
        <v>74.88000000000001</v>
      </c>
      <c r="K28" s="190">
        <f t="shared" si="3"/>
        <v>892.8000000000001</v>
      </c>
      <c r="L28" s="192">
        <v>3100</v>
      </c>
      <c r="M28" s="191">
        <f t="shared" si="2"/>
        <v>496.0000000000001</v>
      </c>
      <c r="N28" s="7"/>
    </row>
    <row r="29" spans="1:14" ht="18" thickBot="1">
      <c r="A29" s="304"/>
      <c r="B29" s="37">
        <v>1000</v>
      </c>
      <c r="C29" s="38">
        <v>600</v>
      </c>
      <c r="D29" s="39">
        <v>170</v>
      </c>
      <c r="E29" s="37">
        <v>2</v>
      </c>
      <c r="F29" s="33">
        <f t="shared" si="1"/>
        <v>1.2</v>
      </c>
      <c r="G29" s="40">
        <v>0.20400000000000001</v>
      </c>
      <c r="H29" s="80">
        <v>28</v>
      </c>
      <c r="I29" s="110">
        <v>5.712000000000001</v>
      </c>
      <c r="J29" s="176">
        <f t="shared" si="0"/>
        <v>74.25600000000001</v>
      </c>
      <c r="K29" s="63">
        <f t="shared" si="3"/>
        <v>632.4000000000001</v>
      </c>
      <c r="L29" s="181">
        <v>3100</v>
      </c>
      <c r="M29" s="64">
        <f t="shared" si="2"/>
        <v>527.0000000000001</v>
      </c>
      <c r="N29" s="7"/>
    </row>
    <row r="30" spans="1:14" ht="18" thickBot="1">
      <c r="A30" s="304"/>
      <c r="B30" s="37">
        <v>1000</v>
      </c>
      <c r="C30" s="38">
        <v>600</v>
      </c>
      <c r="D30" s="39">
        <v>180</v>
      </c>
      <c r="E30" s="37">
        <v>3</v>
      </c>
      <c r="F30" s="33">
        <f t="shared" si="1"/>
        <v>1.7999999999999998</v>
      </c>
      <c r="G30" s="40">
        <v>0.324</v>
      </c>
      <c r="H30" s="80">
        <v>16</v>
      </c>
      <c r="I30" s="110">
        <v>5.184</v>
      </c>
      <c r="J30" s="176">
        <f t="shared" si="0"/>
        <v>67.392</v>
      </c>
      <c r="K30" s="63">
        <f t="shared" si="3"/>
        <v>1004.4</v>
      </c>
      <c r="L30" s="56">
        <v>3100</v>
      </c>
      <c r="M30" s="64">
        <f t="shared" si="2"/>
        <v>558</v>
      </c>
      <c r="N30" s="7"/>
    </row>
    <row r="31" spans="1:14" ht="18" thickBot="1">
      <c r="A31" s="304"/>
      <c r="B31" s="37">
        <v>1000</v>
      </c>
      <c r="C31" s="38">
        <v>600</v>
      </c>
      <c r="D31" s="39">
        <v>190</v>
      </c>
      <c r="E31" s="37">
        <v>3</v>
      </c>
      <c r="F31" s="33">
        <f t="shared" si="1"/>
        <v>1.7999999999999998</v>
      </c>
      <c r="G31" s="40">
        <v>0.34199999999999997</v>
      </c>
      <c r="H31" s="80">
        <v>16</v>
      </c>
      <c r="I31" s="111">
        <v>5.4719999999999995</v>
      </c>
      <c r="J31" s="176">
        <f t="shared" si="0"/>
        <v>71.136</v>
      </c>
      <c r="K31" s="63">
        <f t="shared" si="3"/>
        <v>1060.1999999999998</v>
      </c>
      <c r="L31" s="56">
        <v>3100</v>
      </c>
      <c r="M31" s="64">
        <f t="shared" si="2"/>
        <v>589</v>
      </c>
      <c r="N31" s="7"/>
    </row>
    <row r="32" spans="1:14" ht="18" thickBot="1">
      <c r="A32" s="304"/>
      <c r="B32" s="37">
        <v>1000</v>
      </c>
      <c r="C32" s="38">
        <v>600</v>
      </c>
      <c r="D32" s="39">
        <v>200</v>
      </c>
      <c r="E32" s="41">
        <v>3</v>
      </c>
      <c r="F32" s="33">
        <f t="shared" si="1"/>
        <v>1.7999999999999998</v>
      </c>
      <c r="G32" s="58">
        <v>0.36</v>
      </c>
      <c r="H32" s="112">
        <v>16</v>
      </c>
      <c r="I32" s="113">
        <v>5.76</v>
      </c>
      <c r="J32" s="176">
        <f t="shared" si="0"/>
        <v>74.88</v>
      </c>
      <c r="K32" s="63">
        <f t="shared" si="3"/>
        <v>1116</v>
      </c>
      <c r="L32" s="56">
        <v>3100</v>
      </c>
      <c r="M32" s="64">
        <f t="shared" si="2"/>
        <v>620.0000000000001</v>
      </c>
      <c r="N32" s="7"/>
    </row>
    <row r="33" spans="1:14" ht="18" thickBot="1">
      <c r="A33" s="304"/>
      <c r="B33" s="37">
        <v>1000</v>
      </c>
      <c r="C33" s="38">
        <v>600</v>
      </c>
      <c r="D33" s="39">
        <v>210</v>
      </c>
      <c r="E33" s="41">
        <v>2</v>
      </c>
      <c r="F33" s="33">
        <f t="shared" si="1"/>
        <v>1.2</v>
      </c>
      <c r="G33" s="58">
        <v>0.252</v>
      </c>
      <c r="H33" s="112">
        <v>20</v>
      </c>
      <c r="I33" s="113">
        <v>5.04</v>
      </c>
      <c r="J33" s="176">
        <f t="shared" si="0"/>
        <v>65.52</v>
      </c>
      <c r="K33" s="63">
        <f t="shared" si="3"/>
        <v>781.2</v>
      </c>
      <c r="L33" s="56">
        <v>3100</v>
      </c>
      <c r="M33" s="64">
        <f t="shared" si="2"/>
        <v>651.0000000000001</v>
      </c>
      <c r="N33" s="7"/>
    </row>
    <row r="34" spans="1:14" ht="18" thickBot="1">
      <c r="A34" s="304"/>
      <c r="B34" s="37">
        <v>1000</v>
      </c>
      <c r="C34" s="38">
        <v>600</v>
      </c>
      <c r="D34" s="39">
        <v>220</v>
      </c>
      <c r="E34" s="41">
        <v>2</v>
      </c>
      <c r="F34" s="33">
        <f t="shared" si="1"/>
        <v>1.2</v>
      </c>
      <c r="G34" s="58">
        <v>0.264</v>
      </c>
      <c r="H34" s="112">
        <v>20</v>
      </c>
      <c r="I34" s="113">
        <v>5.28</v>
      </c>
      <c r="J34" s="176">
        <f t="shared" si="0"/>
        <v>68.64</v>
      </c>
      <c r="K34" s="63">
        <f t="shared" si="3"/>
        <v>818.4000000000001</v>
      </c>
      <c r="L34" s="56">
        <v>3100</v>
      </c>
      <c r="M34" s="64">
        <f t="shared" si="2"/>
        <v>682.0000000000001</v>
      </c>
      <c r="N34" s="7"/>
    </row>
    <row r="35" spans="1:14" ht="18" thickBot="1">
      <c r="A35" s="304"/>
      <c r="B35" s="37">
        <v>1000</v>
      </c>
      <c r="C35" s="38">
        <v>600</v>
      </c>
      <c r="D35" s="39">
        <v>230</v>
      </c>
      <c r="E35" s="41">
        <v>2</v>
      </c>
      <c r="F35" s="33">
        <f t="shared" si="1"/>
        <v>1.2</v>
      </c>
      <c r="G35" s="58">
        <v>0.276</v>
      </c>
      <c r="H35" s="112">
        <v>20</v>
      </c>
      <c r="I35" s="113">
        <v>5.52</v>
      </c>
      <c r="J35" s="176">
        <f t="shared" si="0"/>
        <v>71.75999999999999</v>
      </c>
      <c r="K35" s="63">
        <f t="shared" si="3"/>
        <v>855.6</v>
      </c>
      <c r="L35" s="56">
        <v>3100</v>
      </c>
      <c r="M35" s="64">
        <f t="shared" si="2"/>
        <v>713</v>
      </c>
      <c r="N35" s="7"/>
    </row>
    <row r="36" spans="1:14" ht="18" thickBot="1">
      <c r="A36" s="304"/>
      <c r="B36" s="37">
        <v>1000</v>
      </c>
      <c r="C36" s="38">
        <v>600</v>
      </c>
      <c r="D36" s="39">
        <v>240</v>
      </c>
      <c r="E36" s="41">
        <v>2</v>
      </c>
      <c r="F36" s="33">
        <f t="shared" si="1"/>
        <v>1.2</v>
      </c>
      <c r="G36" s="58">
        <v>0.288</v>
      </c>
      <c r="H36" s="112">
        <v>20</v>
      </c>
      <c r="I36" s="113">
        <v>5.76</v>
      </c>
      <c r="J36" s="176">
        <f t="shared" si="0"/>
        <v>74.88</v>
      </c>
      <c r="K36" s="63">
        <f t="shared" si="3"/>
        <v>892.8</v>
      </c>
      <c r="L36" s="56">
        <v>3100</v>
      </c>
      <c r="M36" s="64">
        <f t="shared" si="2"/>
        <v>744</v>
      </c>
      <c r="N36" s="7"/>
    </row>
    <row r="37" spans="1:14" ht="18" thickBot="1">
      <c r="A37" s="304"/>
      <c r="B37" s="43">
        <v>1000</v>
      </c>
      <c r="C37" s="44">
        <v>600</v>
      </c>
      <c r="D37" s="45">
        <v>250</v>
      </c>
      <c r="E37" s="43">
        <v>2</v>
      </c>
      <c r="F37" s="114">
        <f t="shared" si="1"/>
        <v>1.2</v>
      </c>
      <c r="G37" s="47">
        <v>0.3</v>
      </c>
      <c r="H37" s="83">
        <v>16</v>
      </c>
      <c r="I37" s="115">
        <v>4.8</v>
      </c>
      <c r="J37" s="179">
        <f t="shared" si="0"/>
        <v>62.4</v>
      </c>
      <c r="K37" s="174">
        <f t="shared" si="3"/>
        <v>930</v>
      </c>
      <c r="L37" s="60">
        <v>3100</v>
      </c>
      <c r="M37" s="68">
        <f t="shared" si="2"/>
        <v>775</v>
      </c>
      <c r="N37" s="7"/>
    </row>
    <row r="38" spans="1:14" ht="18">
      <c r="A38" s="279" t="s">
        <v>46</v>
      </c>
      <c r="B38" s="21">
        <v>1000</v>
      </c>
      <c r="C38" s="22">
        <v>600</v>
      </c>
      <c r="D38" s="23">
        <v>30</v>
      </c>
      <c r="E38" s="21">
        <v>16</v>
      </c>
      <c r="F38" s="24">
        <f t="shared" si="1"/>
        <v>9.6</v>
      </c>
      <c r="G38" s="106">
        <v>0.288</v>
      </c>
      <c r="H38" s="107">
        <v>20</v>
      </c>
      <c r="I38" s="108">
        <v>5.76</v>
      </c>
      <c r="J38" s="175">
        <f t="shared" si="0"/>
        <v>74.88</v>
      </c>
      <c r="K38" s="26">
        <f t="shared" si="3"/>
        <v>961.632</v>
      </c>
      <c r="L38" s="62">
        <v>3339</v>
      </c>
      <c r="M38" s="28">
        <f t="shared" si="2"/>
        <v>100.17</v>
      </c>
      <c r="N38" s="7"/>
    </row>
    <row r="39" spans="1:14" ht="18">
      <c r="A39" s="79"/>
      <c r="B39" s="37">
        <v>1000</v>
      </c>
      <c r="C39" s="38">
        <v>600</v>
      </c>
      <c r="D39" s="32">
        <v>40</v>
      </c>
      <c r="E39" s="30">
        <v>10</v>
      </c>
      <c r="F39" s="116">
        <f t="shared" si="1"/>
        <v>6</v>
      </c>
      <c r="G39" s="117">
        <v>0.24</v>
      </c>
      <c r="H39" s="118">
        <v>24</v>
      </c>
      <c r="I39" s="119">
        <v>5.76</v>
      </c>
      <c r="J39" s="176">
        <f t="shared" si="0"/>
        <v>74.88</v>
      </c>
      <c r="K39" s="63">
        <f t="shared" si="3"/>
        <v>801.36</v>
      </c>
      <c r="L39" s="56">
        <v>3339</v>
      </c>
      <c r="M39" s="64">
        <f t="shared" si="2"/>
        <v>133.56</v>
      </c>
      <c r="N39" s="7"/>
    </row>
    <row r="40" spans="1:14" ht="18">
      <c r="A40" s="79"/>
      <c r="B40" s="37">
        <v>1000</v>
      </c>
      <c r="C40" s="38">
        <v>600</v>
      </c>
      <c r="D40" s="32">
        <v>50</v>
      </c>
      <c r="E40" s="30">
        <v>8</v>
      </c>
      <c r="F40" s="116">
        <f t="shared" si="1"/>
        <v>4.8</v>
      </c>
      <c r="G40" s="117">
        <v>0.24</v>
      </c>
      <c r="H40" s="118">
        <v>24</v>
      </c>
      <c r="I40" s="119">
        <v>5.76</v>
      </c>
      <c r="J40" s="176">
        <f t="shared" si="0"/>
        <v>74.88</v>
      </c>
      <c r="K40" s="63">
        <f t="shared" si="3"/>
        <v>801.36</v>
      </c>
      <c r="L40" s="56">
        <v>3339</v>
      </c>
      <c r="M40" s="64">
        <f t="shared" si="2"/>
        <v>166.95000000000002</v>
      </c>
      <c r="N40" s="7"/>
    </row>
    <row r="41" spans="1:14" ht="18">
      <c r="A41" s="82"/>
      <c r="B41" s="37">
        <v>1000</v>
      </c>
      <c r="C41" s="38">
        <v>600</v>
      </c>
      <c r="D41" s="39">
        <v>60</v>
      </c>
      <c r="E41" s="37">
        <v>8</v>
      </c>
      <c r="F41" s="116">
        <f t="shared" si="1"/>
        <v>4.8</v>
      </c>
      <c r="G41" s="109">
        <v>0.288</v>
      </c>
      <c r="H41" s="80">
        <v>20</v>
      </c>
      <c r="I41" s="110">
        <v>5.76</v>
      </c>
      <c r="J41" s="176">
        <f t="shared" si="0"/>
        <v>74.88</v>
      </c>
      <c r="K41" s="63">
        <f t="shared" si="3"/>
        <v>961.632</v>
      </c>
      <c r="L41" s="56">
        <v>3339</v>
      </c>
      <c r="M41" s="64">
        <f t="shared" si="2"/>
        <v>200.34</v>
      </c>
      <c r="N41" s="7"/>
    </row>
    <row r="42" spans="1:14" ht="18.75" customHeight="1" thickBot="1">
      <c r="A42" s="304" t="s">
        <v>45</v>
      </c>
      <c r="B42" s="37">
        <v>1000</v>
      </c>
      <c r="C42" s="38">
        <v>600</v>
      </c>
      <c r="D42" s="39">
        <v>70</v>
      </c>
      <c r="E42" s="37">
        <v>6</v>
      </c>
      <c r="F42" s="116">
        <f t="shared" si="1"/>
        <v>3.5999999999999996</v>
      </c>
      <c r="G42" s="109">
        <v>0.252</v>
      </c>
      <c r="H42" s="80">
        <v>20</v>
      </c>
      <c r="I42" s="110">
        <v>5.04</v>
      </c>
      <c r="J42" s="176">
        <f t="shared" si="0"/>
        <v>65.52</v>
      </c>
      <c r="K42" s="63">
        <f t="shared" si="3"/>
        <v>841.428</v>
      </c>
      <c r="L42" s="56">
        <v>3339</v>
      </c>
      <c r="M42" s="64">
        <f t="shared" si="2"/>
        <v>233.73000000000002</v>
      </c>
      <c r="N42" s="7"/>
    </row>
    <row r="43" spans="1:14" ht="18" thickBot="1">
      <c r="A43" s="304"/>
      <c r="B43" s="37">
        <v>1000</v>
      </c>
      <c r="C43" s="38">
        <v>600</v>
      </c>
      <c r="D43" s="39">
        <v>80</v>
      </c>
      <c r="E43" s="37">
        <v>6</v>
      </c>
      <c r="F43" s="116">
        <f t="shared" si="1"/>
        <v>3.5999999999999996</v>
      </c>
      <c r="G43" s="40">
        <v>0.28800000000000003</v>
      </c>
      <c r="H43" s="80">
        <v>20</v>
      </c>
      <c r="I43" s="110">
        <v>5.760000000000001</v>
      </c>
      <c r="J43" s="176">
        <f t="shared" si="0"/>
        <v>74.88000000000001</v>
      </c>
      <c r="K43" s="63">
        <f t="shared" si="3"/>
        <v>961.6320000000001</v>
      </c>
      <c r="L43" s="56">
        <v>3339</v>
      </c>
      <c r="M43" s="64">
        <f t="shared" si="2"/>
        <v>267.12000000000006</v>
      </c>
      <c r="N43" s="7"/>
    </row>
    <row r="44" spans="1:14" ht="18" thickBot="1">
      <c r="A44" s="304"/>
      <c r="B44" s="37">
        <v>1000</v>
      </c>
      <c r="C44" s="38">
        <v>600</v>
      </c>
      <c r="D44" s="39">
        <v>90</v>
      </c>
      <c r="E44" s="37">
        <v>2</v>
      </c>
      <c r="F44" s="116">
        <f t="shared" si="1"/>
        <v>1.2</v>
      </c>
      <c r="G44" s="40">
        <v>0.108</v>
      </c>
      <c r="H44" s="80">
        <v>52</v>
      </c>
      <c r="I44" s="111">
        <v>5.616</v>
      </c>
      <c r="J44" s="176">
        <f t="shared" si="0"/>
        <v>73.008</v>
      </c>
      <c r="K44" s="63">
        <f>L44*G44</f>
        <v>360.612</v>
      </c>
      <c r="L44" s="56">
        <v>3339</v>
      </c>
      <c r="M44" s="64">
        <f t="shared" si="2"/>
        <v>300.51000000000005</v>
      </c>
      <c r="N44" s="7"/>
    </row>
    <row r="45" spans="1:14" ht="18" thickBot="1">
      <c r="A45" s="304"/>
      <c r="B45" s="37">
        <v>1000</v>
      </c>
      <c r="C45" s="38">
        <v>600</v>
      </c>
      <c r="D45" s="39">
        <v>100</v>
      </c>
      <c r="E45" s="37">
        <v>4</v>
      </c>
      <c r="F45" s="116">
        <f t="shared" si="1"/>
        <v>2.4</v>
      </c>
      <c r="G45" s="40">
        <v>0.24</v>
      </c>
      <c r="H45" s="80">
        <v>24</v>
      </c>
      <c r="I45" s="110">
        <v>5.76</v>
      </c>
      <c r="J45" s="176">
        <f t="shared" si="0"/>
        <v>74.88</v>
      </c>
      <c r="K45" s="63">
        <f t="shared" si="3"/>
        <v>801.36</v>
      </c>
      <c r="L45" s="56">
        <v>3339</v>
      </c>
      <c r="M45" s="64">
        <f t="shared" si="2"/>
        <v>333.90000000000003</v>
      </c>
      <c r="N45" s="7"/>
    </row>
    <row r="46" spans="1:14" ht="18" thickBot="1">
      <c r="A46" s="304"/>
      <c r="B46" s="37">
        <v>1000</v>
      </c>
      <c r="C46" s="38">
        <v>600</v>
      </c>
      <c r="D46" s="39">
        <v>110</v>
      </c>
      <c r="E46" s="37">
        <v>4</v>
      </c>
      <c r="F46" s="116">
        <f t="shared" si="1"/>
        <v>2.4</v>
      </c>
      <c r="G46" s="40">
        <v>0.264</v>
      </c>
      <c r="H46" s="80">
        <v>20</v>
      </c>
      <c r="I46" s="110">
        <v>5.28</v>
      </c>
      <c r="J46" s="176">
        <f t="shared" si="0"/>
        <v>68.64</v>
      </c>
      <c r="K46" s="63">
        <f t="shared" si="3"/>
        <v>881.4960000000001</v>
      </c>
      <c r="L46" s="56">
        <v>3339</v>
      </c>
      <c r="M46" s="64">
        <f t="shared" si="2"/>
        <v>367.2900000000001</v>
      </c>
      <c r="N46" s="7"/>
    </row>
    <row r="47" spans="1:14" ht="18" thickBot="1">
      <c r="A47" s="304"/>
      <c r="B47" s="37">
        <v>1000</v>
      </c>
      <c r="C47" s="38">
        <v>600</v>
      </c>
      <c r="D47" s="39">
        <v>120</v>
      </c>
      <c r="E47" s="37">
        <v>4</v>
      </c>
      <c r="F47" s="116">
        <f t="shared" si="1"/>
        <v>2.4</v>
      </c>
      <c r="G47" s="40">
        <v>0.288</v>
      </c>
      <c r="H47" s="80">
        <v>20</v>
      </c>
      <c r="I47" s="110">
        <v>5.76</v>
      </c>
      <c r="J47" s="176">
        <f t="shared" si="0"/>
        <v>74.88</v>
      </c>
      <c r="K47" s="63">
        <f t="shared" si="3"/>
        <v>961.632</v>
      </c>
      <c r="L47" s="56">
        <v>3339</v>
      </c>
      <c r="M47" s="64">
        <f t="shared" si="2"/>
        <v>400.68</v>
      </c>
      <c r="N47" s="7"/>
    </row>
    <row r="48" spans="1:14" ht="18" thickBot="1">
      <c r="A48" s="304"/>
      <c r="B48" s="37">
        <v>1000</v>
      </c>
      <c r="C48" s="38">
        <v>600</v>
      </c>
      <c r="D48" s="39">
        <v>130</v>
      </c>
      <c r="E48" s="37">
        <v>4</v>
      </c>
      <c r="F48" s="116">
        <f t="shared" si="1"/>
        <v>2.4</v>
      </c>
      <c r="G48" s="109">
        <v>0.312</v>
      </c>
      <c r="H48" s="80">
        <v>16</v>
      </c>
      <c r="I48" s="110">
        <v>4.992</v>
      </c>
      <c r="J48" s="176">
        <f t="shared" si="0"/>
        <v>64.896</v>
      </c>
      <c r="K48" s="63">
        <f t="shared" si="3"/>
        <v>1041.768</v>
      </c>
      <c r="L48" s="56">
        <v>3339</v>
      </c>
      <c r="M48" s="64">
        <f t="shared" si="2"/>
        <v>434.07000000000005</v>
      </c>
      <c r="N48" s="7"/>
    </row>
    <row r="49" spans="1:14" ht="18" thickBot="1">
      <c r="A49" s="304"/>
      <c r="B49" s="37">
        <v>1000</v>
      </c>
      <c r="C49" s="38">
        <v>600</v>
      </c>
      <c r="D49" s="39">
        <v>140</v>
      </c>
      <c r="E49" s="37">
        <v>4</v>
      </c>
      <c r="F49" s="116">
        <f t="shared" si="1"/>
        <v>2.4</v>
      </c>
      <c r="G49" s="109">
        <v>0.336</v>
      </c>
      <c r="H49" s="80">
        <v>16</v>
      </c>
      <c r="I49" s="111">
        <v>5.376</v>
      </c>
      <c r="J49" s="176">
        <f aca="true" t="shared" si="4" ref="J49:J80">I49*13</f>
        <v>69.888</v>
      </c>
      <c r="K49" s="63">
        <f t="shared" si="3"/>
        <v>1121.904</v>
      </c>
      <c r="L49" s="56">
        <v>3339</v>
      </c>
      <c r="M49" s="64">
        <f t="shared" si="2"/>
        <v>467.46000000000004</v>
      </c>
      <c r="N49" s="7"/>
    </row>
    <row r="50" spans="1:14" ht="18" thickBot="1">
      <c r="A50" s="304"/>
      <c r="B50" s="37">
        <v>1000</v>
      </c>
      <c r="C50" s="38">
        <v>600</v>
      </c>
      <c r="D50" s="39">
        <v>150</v>
      </c>
      <c r="E50" s="37">
        <v>2</v>
      </c>
      <c r="F50" s="116">
        <f t="shared" si="1"/>
        <v>1.2</v>
      </c>
      <c r="G50" s="109">
        <v>0.18</v>
      </c>
      <c r="H50" s="80">
        <v>32</v>
      </c>
      <c r="I50" s="110">
        <v>5.76</v>
      </c>
      <c r="J50" s="176">
        <f t="shared" si="4"/>
        <v>74.88</v>
      </c>
      <c r="K50" s="63">
        <f t="shared" si="3"/>
        <v>601.02</v>
      </c>
      <c r="L50" s="56">
        <v>3339</v>
      </c>
      <c r="M50" s="64">
        <f t="shared" si="2"/>
        <v>500.85</v>
      </c>
      <c r="N50" s="7"/>
    </row>
    <row r="51" spans="1:14" ht="18" thickBot="1">
      <c r="A51" s="304"/>
      <c r="B51" s="37">
        <v>1000</v>
      </c>
      <c r="C51" s="38">
        <v>600</v>
      </c>
      <c r="D51" s="39">
        <v>160</v>
      </c>
      <c r="E51" s="37">
        <v>3</v>
      </c>
      <c r="F51" s="116">
        <f t="shared" si="1"/>
        <v>1.7999999999999998</v>
      </c>
      <c r="G51" s="40">
        <v>0.28800000000000003</v>
      </c>
      <c r="H51" s="80">
        <v>20</v>
      </c>
      <c r="I51" s="110">
        <v>5.760000000000001</v>
      </c>
      <c r="J51" s="176">
        <f t="shared" si="4"/>
        <v>74.88000000000001</v>
      </c>
      <c r="K51" s="63">
        <f t="shared" si="3"/>
        <v>961.6320000000001</v>
      </c>
      <c r="L51" s="56">
        <v>3339</v>
      </c>
      <c r="M51" s="64">
        <f t="shared" si="2"/>
        <v>534.2400000000001</v>
      </c>
      <c r="N51" s="7"/>
    </row>
    <row r="52" spans="1:14" ht="18" thickBot="1">
      <c r="A52" s="304"/>
      <c r="B52" s="37">
        <v>1000</v>
      </c>
      <c r="C52" s="38">
        <v>600</v>
      </c>
      <c r="D52" s="39">
        <v>170</v>
      </c>
      <c r="E52" s="37">
        <v>2</v>
      </c>
      <c r="F52" s="116">
        <f t="shared" si="1"/>
        <v>1.2</v>
      </c>
      <c r="G52" s="40">
        <v>0.20400000000000001</v>
      </c>
      <c r="H52" s="80">
        <v>28</v>
      </c>
      <c r="I52" s="110">
        <v>5.712000000000001</v>
      </c>
      <c r="J52" s="176">
        <f t="shared" si="4"/>
        <v>74.25600000000001</v>
      </c>
      <c r="K52" s="63">
        <f t="shared" si="3"/>
        <v>681.1560000000001</v>
      </c>
      <c r="L52" s="56">
        <v>3339</v>
      </c>
      <c r="M52" s="64">
        <f t="shared" si="2"/>
        <v>567.6300000000001</v>
      </c>
      <c r="N52" s="7"/>
    </row>
    <row r="53" spans="1:14" ht="18" thickBot="1">
      <c r="A53" s="304"/>
      <c r="B53" s="37">
        <v>1000</v>
      </c>
      <c r="C53" s="38">
        <v>600</v>
      </c>
      <c r="D53" s="39">
        <v>180</v>
      </c>
      <c r="E53" s="37">
        <v>3</v>
      </c>
      <c r="F53" s="116">
        <f t="shared" si="1"/>
        <v>1.7999999999999998</v>
      </c>
      <c r="G53" s="40">
        <v>0.324</v>
      </c>
      <c r="H53" s="80">
        <v>16</v>
      </c>
      <c r="I53" s="110">
        <v>5.184</v>
      </c>
      <c r="J53" s="176">
        <f t="shared" si="4"/>
        <v>67.392</v>
      </c>
      <c r="K53" s="63">
        <f t="shared" si="3"/>
        <v>1081.836</v>
      </c>
      <c r="L53" s="56">
        <v>3339</v>
      </c>
      <c r="M53" s="64">
        <f t="shared" si="2"/>
        <v>601.0200000000001</v>
      </c>
      <c r="N53" s="7"/>
    </row>
    <row r="54" spans="1:14" ht="18" thickBot="1">
      <c r="A54" s="304"/>
      <c r="B54" s="37">
        <v>1000</v>
      </c>
      <c r="C54" s="38">
        <v>600</v>
      </c>
      <c r="D54" s="39">
        <v>190</v>
      </c>
      <c r="E54" s="37">
        <v>3</v>
      </c>
      <c r="F54" s="116">
        <f t="shared" si="1"/>
        <v>1.7999999999999998</v>
      </c>
      <c r="G54" s="40">
        <v>0.34199999999999997</v>
      </c>
      <c r="H54" s="80">
        <v>16</v>
      </c>
      <c r="I54" s="110">
        <v>5.4719999999999995</v>
      </c>
      <c r="J54" s="176">
        <f t="shared" si="4"/>
        <v>71.136</v>
      </c>
      <c r="K54" s="63">
        <f t="shared" si="3"/>
        <v>1141.9379999999999</v>
      </c>
      <c r="L54" s="56">
        <v>3339</v>
      </c>
      <c r="M54" s="64">
        <f t="shared" si="2"/>
        <v>634.41</v>
      </c>
      <c r="N54" s="7"/>
    </row>
    <row r="55" spans="1:14" ht="18" thickBot="1">
      <c r="A55" s="304"/>
      <c r="B55" s="37">
        <v>1000</v>
      </c>
      <c r="C55" s="38">
        <v>600</v>
      </c>
      <c r="D55" s="39">
        <v>200</v>
      </c>
      <c r="E55" s="37">
        <v>2</v>
      </c>
      <c r="F55" s="116">
        <f t="shared" si="1"/>
        <v>1.2</v>
      </c>
      <c r="G55" s="40">
        <v>0.24</v>
      </c>
      <c r="H55" s="80">
        <v>24</v>
      </c>
      <c r="I55" s="110">
        <v>5.76</v>
      </c>
      <c r="J55" s="176">
        <f t="shared" si="4"/>
        <v>74.88</v>
      </c>
      <c r="K55" s="63">
        <f t="shared" si="3"/>
        <v>801.36</v>
      </c>
      <c r="L55" s="56">
        <v>3339</v>
      </c>
      <c r="M55" s="64">
        <f t="shared" si="2"/>
        <v>667.8000000000001</v>
      </c>
      <c r="N55" s="7"/>
    </row>
    <row r="56" spans="1:14" ht="18" thickBot="1">
      <c r="A56" s="304"/>
      <c r="B56" s="37">
        <v>1000</v>
      </c>
      <c r="C56" s="38">
        <v>600</v>
      </c>
      <c r="D56" s="39">
        <v>210</v>
      </c>
      <c r="E56" s="37">
        <v>2</v>
      </c>
      <c r="F56" s="116">
        <f t="shared" si="1"/>
        <v>1.2</v>
      </c>
      <c r="G56" s="40">
        <v>0.252</v>
      </c>
      <c r="H56" s="80">
        <v>20</v>
      </c>
      <c r="I56" s="110">
        <v>5.04</v>
      </c>
      <c r="J56" s="176">
        <f t="shared" si="4"/>
        <v>65.52</v>
      </c>
      <c r="K56" s="63">
        <f t="shared" si="3"/>
        <v>841.428</v>
      </c>
      <c r="L56" s="56">
        <v>3339</v>
      </c>
      <c r="M56" s="64">
        <f t="shared" si="2"/>
        <v>701.19</v>
      </c>
      <c r="N56" s="7"/>
    </row>
    <row r="57" spans="1:14" ht="18" thickBot="1">
      <c r="A57" s="304"/>
      <c r="B57" s="37">
        <v>1000</v>
      </c>
      <c r="C57" s="38">
        <v>600</v>
      </c>
      <c r="D57" s="39">
        <v>220</v>
      </c>
      <c r="E57" s="37">
        <v>2</v>
      </c>
      <c r="F57" s="116">
        <f t="shared" si="1"/>
        <v>1.2</v>
      </c>
      <c r="G57" s="40">
        <v>0.264</v>
      </c>
      <c r="H57" s="80">
        <v>20</v>
      </c>
      <c r="I57" s="110">
        <v>5.28</v>
      </c>
      <c r="J57" s="176">
        <f t="shared" si="4"/>
        <v>68.64</v>
      </c>
      <c r="K57" s="63">
        <f t="shared" si="3"/>
        <v>881.4960000000001</v>
      </c>
      <c r="L57" s="56">
        <v>3339</v>
      </c>
      <c r="M57" s="64">
        <f t="shared" si="2"/>
        <v>734.5800000000002</v>
      </c>
      <c r="N57" s="7"/>
    </row>
    <row r="58" spans="1:14" ht="18" thickBot="1">
      <c r="A58" s="304"/>
      <c r="B58" s="37">
        <v>1000</v>
      </c>
      <c r="C58" s="38">
        <v>600</v>
      </c>
      <c r="D58" s="39">
        <v>230</v>
      </c>
      <c r="E58" s="37">
        <v>2</v>
      </c>
      <c r="F58" s="116">
        <f t="shared" si="1"/>
        <v>1.2</v>
      </c>
      <c r="G58" s="40">
        <v>0.276</v>
      </c>
      <c r="H58" s="80">
        <v>20</v>
      </c>
      <c r="I58" s="110">
        <v>5.52</v>
      </c>
      <c r="J58" s="176">
        <f t="shared" si="4"/>
        <v>71.75999999999999</v>
      </c>
      <c r="K58" s="63">
        <f t="shared" si="3"/>
        <v>921.5640000000001</v>
      </c>
      <c r="L58" s="56">
        <v>3339</v>
      </c>
      <c r="M58" s="64">
        <f t="shared" si="2"/>
        <v>767.9700000000001</v>
      </c>
      <c r="N58" s="7"/>
    </row>
    <row r="59" spans="1:14" ht="18" thickBot="1">
      <c r="A59" s="304"/>
      <c r="B59" s="37">
        <v>1000</v>
      </c>
      <c r="C59" s="38">
        <v>600</v>
      </c>
      <c r="D59" s="39">
        <v>240</v>
      </c>
      <c r="E59" s="37">
        <v>2</v>
      </c>
      <c r="F59" s="116">
        <f t="shared" si="1"/>
        <v>1.2</v>
      </c>
      <c r="G59" s="40">
        <v>0.288</v>
      </c>
      <c r="H59" s="80">
        <v>20</v>
      </c>
      <c r="I59" s="111">
        <v>5.76</v>
      </c>
      <c r="J59" s="176">
        <f t="shared" si="4"/>
        <v>74.88</v>
      </c>
      <c r="K59" s="63">
        <f t="shared" si="3"/>
        <v>961.632</v>
      </c>
      <c r="L59" s="56">
        <v>3339</v>
      </c>
      <c r="M59" s="64">
        <f t="shared" si="2"/>
        <v>801.36</v>
      </c>
      <c r="N59" s="7"/>
    </row>
    <row r="60" spans="1:14" ht="18" thickBot="1">
      <c r="A60" s="304"/>
      <c r="B60" s="43">
        <v>1000</v>
      </c>
      <c r="C60" s="44">
        <v>600</v>
      </c>
      <c r="D60" s="45">
        <v>250</v>
      </c>
      <c r="E60" s="43">
        <v>2</v>
      </c>
      <c r="F60" s="114">
        <f t="shared" si="1"/>
        <v>1.2</v>
      </c>
      <c r="G60" s="47">
        <v>0.3</v>
      </c>
      <c r="H60" s="83">
        <v>16</v>
      </c>
      <c r="I60" s="115">
        <v>4.8</v>
      </c>
      <c r="J60" s="179">
        <f t="shared" si="4"/>
        <v>62.4</v>
      </c>
      <c r="K60" s="174">
        <f t="shared" si="3"/>
        <v>1001.6999999999999</v>
      </c>
      <c r="L60" s="60">
        <v>3339</v>
      </c>
      <c r="M60" s="68">
        <f t="shared" si="2"/>
        <v>834.75</v>
      </c>
      <c r="N60" s="7"/>
    </row>
    <row r="61" spans="1:14" ht="18">
      <c r="A61" s="279" t="s">
        <v>47</v>
      </c>
      <c r="B61" s="21">
        <v>1000</v>
      </c>
      <c r="C61" s="22">
        <v>600</v>
      </c>
      <c r="D61" s="23">
        <v>30</v>
      </c>
      <c r="E61" s="21">
        <v>16</v>
      </c>
      <c r="F61" s="24">
        <f t="shared" si="1"/>
        <v>9.6</v>
      </c>
      <c r="G61" s="106">
        <v>0.288</v>
      </c>
      <c r="H61" s="107">
        <v>20</v>
      </c>
      <c r="I61" s="108">
        <v>5.76</v>
      </c>
      <c r="J61" s="175">
        <f t="shared" si="4"/>
        <v>74.88</v>
      </c>
      <c r="K61" s="26">
        <f t="shared" si="3"/>
        <v>1129.5359999999998</v>
      </c>
      <c r="L61" s="62">
        <v>3922</v>
      </c>
      <c r="M61" s="28">
        <f t="shared" si="2"/>
        <v>117.65999999999998</v>
      </c>
      <c r="N61" s="7"/>
    </row>
    <row r="62" spans="1:14" ht="18">
      <c r="A62" s="79"/>
      <c r="B62" s="37">
        <v>1000</v>
      </c>
      <c r="C62" s="38">
        <v>600</v>
      </c>
      <c r="D62" s="32">
        <v>40</v>
      </c>
      <c r="E62" s="30">
        <v>10</v>
      </c>
      <c r="F62" s="116">
        <f t="shared" si="1"/>
        <v>6</v>
      </c>
      <c r="G62" s="117">
        <v>0.24</v>
      </c>
      <c r="H62" s="118">
        <v>24</v>
      </c>
      <c r="I62" s="119">
        <v>5.76</v>
      </c>
      <c r="J62" s="176">
        <f t="shared" si="4"/>
        <v>74.88</v>
      </c>
      <c r="K62" s="63">
        <f t="shared" si="3"/>
        <v>941.28</v>
      </c>
      <c r="L62" s="56">
        <v>3922</v>
      </c>
      <c r="M62" s="64">
        <f t="shared" si="2"/>
        <v>156.88</v>
      </c>
      <c r="N62" s="7"/>
    </row>
    <row r="63" spans="1:14" ht="18">
      <c r="A63" s="79"/>
      <c r="B63" s="37">
        <v>1000</v>
      </c>
      <c r="C63" s="38">
        <v>600</v>
      </c>
      <c r="D63" s="32">
        <v>50</v>
      </c>
      <c r="E63" s="30">
        <v>8</v>
      </c>
      <c r="F63" s="116">
        <f t="shared" si="1"/>
        <v>4.8</v>
      </c>
      <c r="G63" s="117">
        <v>0.24</v>
      </c>
      <c r="H63" s="118">
        <v>24</v>
      </c>
      <c r="I63" s="119">
        <v>5.76</v>
      </c>
      <c r="J63" s="176">
        <f t="shared" si="4"/>
        <v>74.88</v>
      </c>
      <c r="K63" s="63">
        <f t="shared" si="3"/>
        <v>941.28</v>
      </c>
      <c r="L63" s="56">
        <v>3922</v>
      </c>
      <c r="M63" s="64">
        <f t="shared" si="2"/>
        <v>196.1</v>
      </c>
      <c r="N63" s="7"/>
    </row>
    <row r="64" spans="1:14" ht="18">
      <c r="A64" s="82"/>
      <c r="B64" s="37">
        <v>1000</v>
      </c>
      <c r="C64" s="38">
        <v>600</v>
      </c>
      <c r="D64" s="39">
        <v>60</v>
      </c>
      <c r="E64" s="37">
        <v>8</v>
      </c>
      <c r="F64" s="116">
        <f t="shared" si="1"/>
        <v>4.8</v>
      </c>
      <c r="G64" s="109">
        <v>0.288</v>
      </c>
      <c r="H64" s="80">
        <v>20</v>
      </c>
      <c r="I64" s="110">
        <v>5.76</v>
      </c>
      <c r="J64" s="176">
        <f t="shared" si="4"/>
        <v>74.88</v>
      </c>
      <c r="K64" s="63">
        <f t="shared" si="3"/>
        <v>1129.5359999999998</v>
      </c>
      <c r="L64" s="56">
        <v>3922</v>
      </c>
      <c r="M64" s="64">
        <f t="shared" si="2"/>
        <v>235.31999999999996</v>
      </c>
      <c r="N64" s="7"/>
    </row>
    <row r="65" spans="1:14" ht="18.75" customHeight="1" thickBot="1">
      <c r="A65" s="304" t="s">
        <v>45</v>
      </c>
      <c r="B65" s="37">
        <v>1000</v>
      </c>
      <c r="C65" s="38">
        <v>600</v>
      </c>
      <c r="D65" s="39">
        <v>70</v>
      </c>
      <c r="E65" s="37">
        <v>8</v>
      </c>
      <c r="F65" s="116">
        <f t="shared" si="1"/>
        <v>4.8</v>
      </c>
      <c r="G65" s="109">
        <v>0.336</v>
      </c>
      <c r="H65" s="80">
        <v>16</v>
      </c>
      <c r="I65" s="110">
        <v>5.376</v>
      </c>
      <c r="J65" s="176">
        <f t="shared" si="4"/>
        <v>69.888</v>
      </c>
      <c r="K65" s="63">
        <f t="shared" si="3"/>
        <v>1317.7920000000001</v>
      </c>
      <c r="L65" s="56">
        <v>3922</v>
      </c>
      <c r="M65" s="64">
        <f t="shared" si="2"/>
        <v>274.54</v>
      </c>
      <c r="N65" s="7"/>
    </row>
    <row r="66" spans="1:14" ht="18" thickBot="1">
      <c r="A66" s="304"/>
      <c r="B66" s="37">
        <v>1000</v>
      </c>
      <c r="C66" s="38">
        <v>600</v>
      </c>
      <c r="D66" s="39">
        <v>80</v>
      </c>
      <c r="E66" s="37">
        <v>6</v>
      </c>
      <c r="F66" s="116">
        <f t="shared" si="1"/>
        <v>3.5999999999999996</v>
      </c>
      <c r="G66" s="40">
        <v>0.28800000000000003</v>
      </c>
      <c r="H66" s="80">
        <v>20</v>
      </c>
      <c r="I66" s="110">
        <v>5.760000000000001</v>
      </c>
      <c r="J66" s="176">
        <f t="shared" si="4"/>
        <v>74.88000000000001</v>
      </c>
      <c r="K66" s="63">
        <f t="shared" si="3"/>
        <v>1129.536</v>
      </c>
      <c r="L66" s="56">
        <v>3922</v>
      </c>
      <c r="M66" s="64">
        <f t="shared" si="2"/>
        <v>313.76000000000005</v>
      </c>
      <c r="N66" s="7"/>
    </row>
    <row r="67" spans="1:14" ht="18" thickBot="1">
      <c r="A67" s="304"/>
      <c r="B67" s="37">
        <v>1000</v>
      </c>
      <c r="C67" s="38">
        <v>600</v>
      </c>
      <c r="D67" s="39">
        <v>90</v>
      </c>
      <c r="E67" s="37">
        <v>5</v>
      </c>
      <c r="F67" s="116">
        <f t="shared" si="1"/>
        <v>3</v>
      </c>
      <c r="G67" s="40">
        <v>0.27</v>
      </c>
      <c r="H67" s="80">
        <v>20</v>
      </c>
      <c r="I67" s="111">
        <v>5.4</v>
      </c>
      <c r="J67" s="176">
        <f t="shared" si="4"/>
        <v>70.2</v>
      </c>
      <c r="K67" s="63">
        <f t="shared" si="3"/>
        <v>1058.94</v>
      </c>
      <c r="L67" s="56">
        <v>3922</v>
      </c>
      <c r="M67" s="64">
        <f t="shared" si="2"/>
        <v>352.98</v>
      </c>
      <c r="N67" s="7"/>
    </row>
    <row r="68" spans="1:14" ht="18" thickBot="1">
      <c r="A68" s="304"/>
      <c r="B68" s="37">
        <v>1000</v>
      </c>
      <c r="C68" s="38">
        <v>600</v>
      </c>
      <c r="D68" s="39">
        <v>100</v>
      </c>
      <c r="E68" s="37">
        <v>4</v>
      </c>
      <c r="F68" s="116">
        <f t="shared" si="1"/>
        <v>2.4</v>
      </c>
      <c r="G68" s="40">
        <v>0.24</v>
      </c>
      <c r="H68" s="80">
        <v>24</v>
      </c>
      <c r="I68" s="110">
        <v>5.76</v>
      </c>
      <c r="J68" s="176">
        <f t="shared" si="4"/>
        <v>74.88</v>
      </c>
      <c r="K68" s="63">
        <f t="shared" si="3"/>
        <v>941.28</v>
      </c>
      <c r="L68" s="56">
        <v>3922</v>
      </c>
      <c r="M68" s="64">
        <f t="shared" si="2"/>
        <v>392.2</v>
      </c>
      <c r="N68" s="7"/>
    </row>
    <row r="69" spans="1:14" ht="18" thickBot="1">
      <c r="A69" s="304"/>
      <c r="B69" s="37">
        <v>1000</v>
      </c>
      <c r="C69" s="38">
        <v>600</v>
      </c>
      <c r="D69" s="39">
        <v>110</v>
      </c>
      <c r="E69" s="37">
        <v>3</v>
      </c>
      <c r="F69" s="116">
        <f t="shared" si="1"/>
        <v>1.7999999999999998</v>
      </c>
      <c r="G69" s="40">
        <v>0.198</v>
      </c>
      <c r="H69" s="80">
        <v>28</v>
      </c>
      <c r="I69" s="110">
        <v>5.5440000000000005</v>
      </c>
      <c r="J69" s="176">
        <f t="shared" si="4"/>
        <v>72.072</v>
      </c>
      <c r="K69" s="63">
        <f t="shared" si="3"/>
        <v>776.556</v>
      </c>
      <c r="L69" s="56">
        <v>3922</v>
      </c>
      <c r="M69" s="64">
        <f t="shared" si="2"/>
        <v>431.4200000000001</v>
      </c>
      <c r="N69" s="7"/>
    </row>
    <row r="70" spans="1:14" ht="18" thickBot="1">
      <c r="A70" s="304"/>
      <c r="B70" s="37">
        <v>1000</v>
      </c>
      <c r="C70" s="38">
        <v>600</v>
      </c>
      <c r="D70" s="39">
        <v>120</v>
      </c>
      <c r="E70" s="37">
        <v>4</v>
      </c>
      <c r="F70" s="116">
        <f t="shared" si="1"/>
        <v>2.4</v>
      </c>
      <c r="G70" s="40">
        <v>0.288</v>
      </c>
      <c r="H70" s="80">
        <v>20</v>
      </c>
      <c r="I70" s="110">
        <v>5.76</v>
      </c>
      <c r="J70" s="176">
        <f t="shared" si="4"/>
        <v>74.88</v>
      </c>
      <c r="K70" s="63">
        <f t="shared" si="3"/>
        <v>1129.5359999999998</v>
      </c>
      <c r="L70" s="56">
        <v>3922</v>
      </c>
      <c r="M70" s="64">
        <f t="shared" si="2"/>
        <v>470.63999999999993</v>
      </c>
      <c r="N70" s="7"/>
    </row>
    <row r="71" spans="1:14" ht="18" thickBot="1">
      <c r="A71" s="304"/>
      <c r="B71" s="37">
        <v>1000</v>
      </c>
      <c r="C71" s="38">
        <v>600</v>
      </c>
      <c r="D71" s="39">
        <v>130</v>
      </c>
      <c r="E71" s="37">
        <v>3</v>
      </c>
      <c r="F71" s="116">
        <f t="shared" si="1"/>
        <v>1.7999999999999998</v>
      </c>
      <c r="G71" s="109">
        <v>0.23399999999999999</v>
      </c>
      <c r="H71" s="80">
        <v>24</v>
      </c>
      <c r="I71" s="110">
        <v>5.616</v>
      </c>
      <c r="J71" s="176">
        <f t="shared" si="4"/>
        <v>73.008</v>
      </c>
      <c r="K71" s="63">
        <f t="shared" si="3"/>
        <v>917.7479999999999</v>
      </c>
      <c r="L71" s="56">
        <v>3922</v>
      </c>
      <c r="M71" s="64">
        <f t="shared" si="2"/>
        <v>509.86</v>
      </c>
      <c r="N71" s="7"/>
    </row>
    <row r="72" spans="1:14" ht="18" thickBot="1">
      <c r="A72" s="304"/>
      <c r="B72" s="37">
        <v>1000</v>
      </c>
      <c r="C72" s="38">
        <v>600</v>
      </c>
      <c r="D72" s="39">
        <v>140</v>
      </c>
      <c r="E72" s="37">
        <v>4</v>
      </c>
      <c r="F72" s="116">
        <f t="shared" si="1"/>
        <v>2.4</v>
      </c>
      <c r="G72" s="109">
        <v>0.336</v>
      </c>
      <c r="H72" s="80">
        <v>16</v>
      </c>
      <c r="I72" s="111">
        <v>5.376</v>
      </c>
      <c r="J72" s="176">
        <f t="shared" si="4"/>
        <v>69.888</v>
      </c>
      <c r="K72" s="63">
        <f t="shared" si="3"/>
        <v>1317.7920000000001</v>
      </c>
      <c r="L72" s="56">
        <v>3922</v>
      </c>
      <c r="M72" s="64">
        <f t="shared" si="2"/>
        <v>549.08</v>
      </c>
      <c r="N72" s="7"/>
    </row>
    <row r="73" spans="1:14" ht="18" thickBot="1">
      <c r="A73" s="304"/>
      <c r="B73" s="37">
        <v>1000</v>
      </c>
      <c r="C73" s="38">
        <v>600</v>
      </c>
      <c r="D73" s="39">
        <v>150</v>
      </c>
      <c r="E73" s="37">
        <v>2</v>
      </c>
      <c r="F73" s="116">
        <f t="shared" si="1"/>
        <v>1.2</v>
      </c>
      <c r="G73" s="109">
        <v>0.18</v>
      </c>
      <c r="H73" s="80">
        <v>32</v>
      </c>
      <c r="I73" s="110">
        <v>5.76</v>
      </c>
      <c r="J73" s="176">
        <f t="shared" si="4"/>
        <v>74.88</v>
      </c>
      <c r="K73" s="63">
        <f t="shared" si="3"/>
        <v>705.9599999999999</v>
      </c>
      <c r="L73" s="56">
        <v>3922</v>
      </c>
      <c r="M73" s="64">
        <f t="shared" si="2"/>
        <v>588.3</v>
      </c>
      <c r="N73" s="7"/>
    </row>
    <row r="74" spans="1:14" ht="18" thickBot="1">
      <c r="A74" s="304"/>
      <c r="B74" s="37">
        <v>1000</v>
      </c>
      <c r="C74" s="38">
        <v>600</v>
      </c>
      <c r="D74" s="39">
        <v>160</v>
      </c>
      <c r="E74" s="37">
        <v>3</v>
      </c>
      <c r="F74" s="116">
        <f t="shared" si="1"/>
        <v>1.7999999999999998</v>
      </c>
      <c r="G74" s="40">
        <v>0.28800000000000003</v>
      </c>
      <c r="H74" s="80">
        <v>20</v>
      </c>
      <c r="I74" s="110">
        <v>5.760000000000001</v>
      </c>
      <c r="J74" s="176">
        <f t="shared" si="4"/>
        <v>74.88000000000001</v>
      </c>
      <c r="K74" s="63">
        <f t="shared" si="3"/>
        <v>1129.536</v>
      </c>
      <c r="L74" s="56">
        <v>3922</v>
      </c>
      <c r="M74" s="64">
        <f t="shared" si="2"/>
        <v>627.5200000000001</v>
      </c>
      <c r="N74" s="7"/>
    </row>
    <row r="75" spans="1:14" ht="18" thickBot="1">
      <c r="A75" s="304"/>
      <c r="B75" s="37">
        <v>1000</v>
      </c>
      <c r="C75" s="38">
        <v>600</v>
      </c>
      <c r="D75" s="39">
        <v>170</v>
      </c>
      <c r="E75" s="37">
        <v>2</v>
      </c>
      <c r="F75" s="116">
        <f t="shared" si="1"/>
        <v>1.2</v>
      </c>
      <c r="G75" s="40">
        <v>0.20400000000000001</v>
      </c>
      <c r="H75" s="80">
        <v>28</v>
      </c>
      <c r="I75" s="110">
        <v>5.712000000000001</v>
      </c>
      <c r="J75" s="176">
        <f t="shared" si="4"/>
        <v>74.25600000000001</v>
      </c>
      <c r="K75" s="63">
        <f t="shared" si="3"/>
        <v>800.0880000000001</v>
      </c>
      <c r="L75" s="56">
        <v>3922</v>
      </c>
      <c r="M75" s="64">
        <f t="shared" si="2"/>
        <v>666.7400000000001</v>
      </c>
      <c r="N75" s="7"/>
    </row>
    <row r="76" spans="1:14" ht="18" thickBot="1">
      <c r="A76" s="304"/>
      <c r="B76" s="37">
        <v>1000</v>
      </c>
      <c r="C76" s="38">
        <v>600</v>
      </c>
      <c r="D76" s="39">
        <v>180</v>
      </c>
      <c r="E76" s="37">
        <v>3</v>
      </c>
      <c r="F76" s="116">
        <f t="shared" si="1"/>
        <v>1.7999999999999998</v>
      </c>
      <c r="G76" s="40">
        <v>0.324</v>
      </c>
      <c r="H76" s="80">
        <v>16</v>
      </c>
      <c r="I76" s="110">
        <v>5.184</v>
      </c>
      <c r="J76" s="176">
        <f t="shared" si="4"/>
        <v>67.392</v>
      </c>
      <c r="K76" s="63">
        <f t="shared" si="3"/>
        <v>1270.728</v>
      </c>
      <c r="L76" s="56">
        <v>3922</v>
      </c>
      <c r="M76" s="64">
        <f t="shared" si="2"/>
        <v>705.9600000000002</v>
      </c>
      <c r="N76" s="7"/>
    </row>
    <row r="77" spans="1:14" ht="18" thickBot="1">
      <c r="A77" s="304"/>
      <c r="B77" s="37">
        <v>1000</v>
      </c>
      <c r="C77" s="38">
        <v>600</v>
      </c>
      <c r="D77" s="39">
        <v>190</v>
      </c>
      <c r="E77" s="37">
        <v>3</v>
      </c>
      <c r="F77" s="116">
        <f t="shared" si="1"/>
        <v>1.7999999999999998</v>
      </c>
      <c r="G77" s="40">
        <v>0.34199999999999997</v>
      </c>
      <c r="H77" s="80">
        <v>16</v>
      </c>
      <c r="I77" s="110">
        <v>5.4719999999999995</v>
      </c>
      <c r="J77" s="176">
        <f t="shared" si="4"/>
        <v>71.136</v>
      </c>
      <c r="K77" s="63">
        <f t="shared" si="3"/>
        <v>1341.3239999999998</v>
      </c>
      <c r="L77" s="56">
        <v>3922</v>
      </c>
      <c r="M77" s="64">
        <f t="shared" si="2"/>
        <v>745.18</v>
      </c>
      <c r="N77" s="7"/>
    </row>
    <row r="78" spans="1:14" ht="18" thickBot="1">
      <c r="A78" s="304"/>
      <c r="B78" s="37">
        <v>1000</v>
      </c>
      <c r="C78" s="38">
        <v>600</v>
      </c>
      <c r="D78" s="39">
        <v>200</v>
      </c>
      <c r="E78" s="37">
        <v>2</v>
      </c>
      <c r="F78" s="116">
        <f t="shared" si="1"/>
        <v>1.2</v>
      </c>
      <c r="G78" s="40">
        <v>0.24</v>
      </c>
      <c r="H78" s="80">
        <v>24</v>
      </c>
      <c r="I78" s="110">
        <v>5.76</v>
      </c>
      <c r="J78" s="176">
        <f t="shared" si="4"/>
        <v>74.88</v>
      </c>
      <c r="K78" s="63">
        <f t="shared" si="3"/>
        <v>941.28</v>
      </c>
      <c r="L78" s="56">
        <v>3922</v>
      </c>
      <c r="M78" s="64">
        <f t="shared" si="2"/>
        <v>784.4</v>
      </c>
      <c r="N78" s="7"/>
    </row>
    <row r="79" spans="1:14" ht="18" thickBot="1">
      <c r="A79" s="304"/>
      <c r="B79" s="37">
        <v>1000</v>
      </c>
      <c r="C79" s="38">
        <v>600</v>
      </c>
      <c r="D79" s="39">
        <v>210</v>
      </c>
      <c r="E79" s="37">
        <v>2</v>
      </c>
      <c r="F79" s="116">
        <f t="shared" si="1"/>
        <v>1.2</v>
      </c>
      <c r="G79" s="40">
        <v>0.252</v>
      </c>
      <c r="H79" s="80">
        <v>20</v>
      </c>
      <c r="I79" s="110">
        <v>5.04</v>
      </c>
      <c r="J79" s="176">
        <f t="shared" si="4"/>
        <v>65.52</v>
      </c>
      <c r="K79" s="63">
        <f t="shared" si="3"/>
        <v>988.344</v>
      </c>
      <c r="L79" s="56">
        <v>3922</v>
      </c>
      <c r="M79" s="64">
        <f t="shared" si="2"/>
        <v>823.6200000000001</v>
      </c>
      <c r="N79" s="7"/>
    </row>
    <row r="80" spans="1:14" ht="18" thickBot="1">
      <c r="A80" s="304"/>
      <c r="B80" s="37">
        <v>1000</v>
      </c>
      <c r="C80" s="38">
        <v>600</v>
      </c>
      <c r="D80" s="39">
        <v>220</v>
      </c>
      <c r="E80" s="37">
        <v>2</v>
      </c>
      <c r="F80" s="116">
        <f t="shared" si="1"/>
        <v>1.2</v>
      </c>
      <c r="G80" s="40">
        <v>0.264</v>
      </c>
      <c r="H80" s="80">
        <v>20</v>
      </c>
      <c r="I80" s="110">
        <v>5.28</v>
      </c>
      <c r="J80" s="176">
        <f t="shared" si="4"/>
        <v>68.64</v>
      </c>
      <c r="K80" s="63">
        <f t="shared" si="3"/>
        <v>1035.4080000000001</v>
      </c>
      <c r="L80" s="56">
        <v>3922</v>
      </c>
      <c r="M80" s="64">
        <f t="shared" si="2"/>
        <v>862.8400000000001</v>
      </c>
      <c r="N80" s="7"/>
    </row>
    <row r="81" spans="1:14" ht="18" thickBot="1">
      <c r="A81" s="304"/>
      <c r="B81" s="37">
        <v>1000</v>
      </c>
      <c r="C81" s="38">
        <v>600</v>
      </c>
      <c r="D81" s="39">
        <v>230</v>
      </c>
      <c r="E81" s="37">
        <v>2</v>
      </c>
      <c r="F81" s="116">
        <f t="shared" si="1"/>
        <v>1.2</v>
      </c>
      <c r="G81" s="40">
        <v>0.276</v>
      </c>
      <c r="H81" s="80">
        <v>20</v>
      </c>
      <c r="I81" s="110">
        <v>5.52</v>
      </c>
      <c r="J81" s="176">
        <f aca="true" t="shared" si="5" ref="J81:J106">I81*13</f>
        <v>71.75999999999999</v>
      </c>
      <c r="K81" s="63">
        <f t="shared" si="3"/>
        <v>1082.472</v>
      </c>
      <c r="L81" s="56">
        <v>3922</v>
      </c>
      <c r="M81" s="64">
        <f t="shared" si="2"/>
        <v>902.0600000000001</v>
      </c>
      <c r="N81" s="7"/>
    </row>
    <row r="82" spans="1:14" ht="18" thickBot="1">
      <c r="A82" s="304"/>
      <c r="B82" s="37">
        <v>1000</v>
      </c>
      <c r="C82" s="38">
        <v>600</v>
      </c>
      <c r="D82" s="39">
        <v>240</v>
      </c>
      <c r="E82" s="37">
        <v>2</v>
      </c>
      <c r="F82" s="116">
        <f aca="true" t="shared" si="6" ref="F82:F106">0.6*E82</f>
        <v>1.2</v>
      </c>
      <c r="G82" s="40">
        <v>0.288</v>
      </c>
      <c r="H82" s="80">
        <v>20</v>
      </c>
      <c r="I82" s="111">
        <v>5.76</v>
      </c>
      <c r="J82" s="176">
        <f t="shared" si="5"/>
        <v>74.88</v>
      </c>
      <c r="K82" s="63">
        <f t="shared" si="3"/>
        <v>1129.5359999999998</v>
      </c>
      <c r="L82" s="56">
        <v>3922</v>
      </c>
      <c r="M82" s="64">
        <f aca="true" t="shared" si="7" ref="M82:M106">K82/F82</f>
        <v>941.2799999999999</v>
      </c>
      <c r="N82" s="7"/>
    </row>
    <row r="83" spans="1:14" ht="18" thickBot="1">
      <c r="A83" s="304"/>
      <c r="B83" s="43">
        <v>1000</v>
      </c>
      <c r="C83" s="44">
        <v>600</v>
      </c>
      <c r="D83" s="45">
        <v>250</v>
      </c>
      <c r="E83" s="43">
        <v>2</v>
      </c>
      <c r="F83" s="114">
        <f t="shared" si="6"/>
        <v>1.2</v>
      </c>
      <c r="G83" s="47">
        <v>0.3</v>
      </c>
      <c r="H83" s="83">
        <v>16</v>
      </c>
      <c r="I83" s="115">
        <v>4.8</v>
      </c>
      <c r="J83" s="179">
        <f t="shared" si="5"/>
        <v>62.4</v>
      </c>
      <c r="K83" s="174">
        <f aca="true" t="shared" si="8" ref="K83:K106">L83*G83</f>
        <v>1176.6</v>
      </c>
      <c r="L83" s="60">
        <v>3922</v>
      </c>
      <c r="M83" s="68">
        <f t="shared" si="7"/>
        <v>980.5</v>
      </c>
      <c r="N83" s="7"/>
    </row>
    <row r="84" spans="1:14" ht="18">
      <c r="A84" s="279" t="s">
        <v>48</v>
      </c>
      <c r="B84" s="21">
        <v>1000</v>
      </c>
      <c r="C84" s="22">
        <v>600</v>
      </c>
      <c r="D84" s="23">
        <v>30</v>
      </c>
      <c r="E84" s="21">
        <v>6</v>
      </c>
      <c r="F84" s="24">
        <f t="shared" si="6"/>
        <v>3.5999999999999996</v>
      </c>
      <c r="G84" s="106">
        <v>0.10799999999999998</v>
      </c>
      <c r="H84" s="107">
        <v>52</v>
      </c>
      <c r="I84" s="108">
        <v>5.616</v>
      </c>
      <c r="J84" s="175">
        <f t="shared" si="5"/>
        <v>73.008</v>
      </c>
      <c r="K84" s="26">
        <f t="shared" si="8"/>
        <v>528.8975999999999</v>
      </c>
      <c r="L84" s="62">
        <v>4897.2</v>
      </c>
      <c r="M84" s="28">
        <f t="shared" si="7"/>
        <v>146.916</v>
      </c>
      <c r="N84" s="7"/>
    </row>
    <row r="85" spans="1:14" ht="18">
      <c r="A85" s="79"/>
      <c r="B85" s="37">
        <v>1000</v>
      </c>
      <c r="C85" s="38">
        <v>600</v>
      </c>
      <c r="D85" s="32">
        <v>40</v>
      </c>
      <c r="E85" s="30">
        <v>10</v>
      </c>
      <c r="F85" s="116">
        <f t="shared" si="6"/>
        <v>6</v>
      </c>
      <c r="G85" s="117">
        <v>0.24</v>
      </c>
      <c r="H85" s="118">
        <v>24</v>
      </c>
      <c r="I85" s="119">
        <v>5.76</v>
      </c>
      <c r="J85" s="176">
        <f t="shared" si="5"/>
        <v>74.88</v>
      </c>
      <c r="K85" s="63">
        <f t="shared" si="8"/>
        <v>1175.328</v>
      </c>
      <c r="L85" s="56">
        <v>4897.2</v>
      </c>
      <c r="M85" s="64">
        <f t="shared" si="7"/>
        <v>195.888</v>
      </c>
      <c r="N85" s="7"/>
    </row>
    <row r="86" spans="1:14" ht="18">
      <c r="A86" s="79"/>
      <c r="B86" s="37">
        <v>1000</v>
      </c>
      <c r="C86" s="38">
        <v>600</v>
      </c>
      <c r="D86" s="32">
        <v>50</v>
      </c>
      <c r="E86" s="30">
        <v>6</v>
      </c>
      <c r="F86" s="116">
        <f t="shared" si="6"/>
        <v>3.5999999999999996</v>
      </c>
      <c r="G86" s="117">
        <v>0.18</v>
      </c>
      <c r="H86" s="118">
        <v>32</v>
      </c>
      <c r="I86" s="119">
        <v>5.76</v>
      </c>
      <c r="J86" s="176">
        <f t="shared" si="5"/>
        <v>74.88</v>
      </c>
      <c r="K86" s="63">
        <f t="shared" si="8"/>
        <v>881.496</v>
      </c>
      <c r="L86" s="56">
        <v>4897.2</v>
      </c>
      <c r="M86" s="64">
        <f t="shared" si="7"/>
        <v>244.86</v>
      </c>
      <c r="N86" s="7"/>
    </row>
    <row r="87" spans="1:14" ht="18">
      <c r="A87" s="82"/>
      <c r="B87" s="37">
        <v>1000</v>
      </c>
      <c r="C87" s="38">
        <v>600</v>
      </c>
      <c r="D87" s="39">
        <v>60</v>
      </c>
      <c r="E87" s="37">
        <v>5</v>
      </c>
      <c r="F87" s="116">
        <f t="shared" si="6"/>
        <v>3</v>
      </c>
      <c r="G87" s="109">
        <v>0.18</v>
      </c>
      <c r="H87" s="80">
        <v>32</v>
      </c>
      <c r="I87" s="110">
        <v>5.76</v>
      </c>
      <c r="J87" s="176">
        <f t="shared" si="5"/>
        <v>74.88</v>
      </c>
      <c r="K87" s="63">
        <f t="shared" si="8"/>
        <v>881.496</v>
      </c>
      <c r="L87" s="56">
        <v>4897.2</v>
      </c>
      <c r="M87" s="64">
        <f t="shared" si="7"/>
        <v>293.832</v>
      </c>
      <c r="N87" s="7"/>
    </row>
    <row r="88" spans="1:14" ht="18.75" customHeight="1" thickBot="1">
      <c r="A88" s="304" t="s">
        <v>45</v>
      </c>
      <c r="B88" s="37">
        <v>1000</v>
      </c>
      <c r="C88" s="38">
        <v>600</v>
      </c>
      <c r="D88" s="39">
        <v>70</v>
      </c>
      <c r="E88" s="37">
        <v>3</v>
      </c>
      <c r="F88" s="116">
        <f t="shared" si="6"/>
        <v>1.7999999999999998</v>
      </c>
      <c r="G88" s="109">
        <v>0.126</v>
      </c>
      <c r="H88" s="80">
        <v>44</v>
      </c>
      <c r="I88" s="110">
        <v>5.5440000000000005</v>
      </c>
      <c r="J88" s="176">
        <f t="shared" si="5"/>
        <v>72.072</v>
      </c>
      <c r="K88" s="63">
        <f t="shared" si="8"/>
        <v>617.0472</v>
      </c>
      <c r="L88" s="56">
        <v>4897.2</v>
      </c>
      <c r="M88" s="64">
        <f t="shared" si="7"/>
        <v>342.80400000000003</v>
      </c>
      <c r="N88" s="7"/>
    </row>
    <row r="89" spans="1:14" ht="18" thickBot="1">
      <c r="A89" s="304"/>
      <c r="B89" s="37">
        <v>1000</v>
      </c>
      <c r="C89" s="38">
        <v>600</v>
      </c>
      <c r="D89" s="39">
        <v>80</v>
      </c>
      <c r="E89" s="37">
        <v>5</v>
      </c>
      <c r="F89" s="116">
        <f t="shared" si="6"/>
        <v>3</v>
      </c>
      <c r="G89" s="40">
        <v>0.24</v>
      </c>
      <c r="H89" s="80">
        <v>24</v>
      </c>
      <c r="I89" s="110">
        <v>5.76</v>
      </c>
      <c r="J89" s="176">
        <f t="shared" si="5"/>
        <v>74.88</v>
      </c>
      <c r="K89" s="63">
        <f t="shared" si="8"/>
        <v>1175.328</v>
      </c>
      <c r="L89" s="56">
        <v>4897.2</v>
      </c>
      <c r="M89" s="64">
        <f t="shared" si="7"/>
        <v>391.776</v>
      </c>
      <c r="N89" s="7"/>
    </row>
    <row r="90" spans="1:14" ht="18" thickBot="1">
      <c r="A90" s="304"/>
      <c r="B90" s="37">
        <v>1000</v>
      </c>
      <c r="C90" s="38">
        <v>600</v>
      </c>
      <c r="D90" s="39">
        <v>90</v>
      </c>
      <c r="E90" s="37">
        <v>5</v>
      </c>
      <c r="F90" s="116">
        <f t="shared" si="6"/>
        <v>3</v>
      </c>
      <c r="G90" s="40">
        <v>0.27</v>
      </c>
      <c r="H90" s="80">
        <v>20</v>
      </c>
      <c r="I90" s="111">
        <v>5.4</v>
      </c>
      <c r="J90" s="176">
        <f t="shared" si="5"/>
        <v>70.2</v>
      </c>
      <c r="K90" s="63">
        <f t="shared" si="8"/>
        <v>1322.2440000000001</v>
      </c>
      <c r="L90" s="56">
        <v>4897.2</v>
      </c>
      <c r="M90" s="64">
        <f t="shared" si="7"/>
        <v>440.74800000000005</v>
      </c>
      <c r="N90" s="7"/>
    </row>
    <row r="91" spans="1:14" ht="18" thickBot="1">
      <c r="A91" s="304"/>
      <c r="B91" s="37">
        <v>1000</v>
      </c>
      <c r="C91" s="38">
        <v>600</v>
      </c>
      <c r="D91" s="39">
        <v>100</v>
      </c>
      <c r="E91" s="37">
        <v>4</v>
      </c>
      <c r="F91" s="116">
        <f t="shared" si="6"/>
        <v>2.4</v>
      </c>
      <c r="G91" s="40">
        <v>0.24</v>
      </c>
      <c r="H91" s="80">
        <v>24</v>
      </c>
      <c r="I91" s="110">
        <v>5.76</v>
      </c>
      <c r="J91" s="176">
        <f t="shared" si="5"/>
        <v>74.88</v>
      </c>
      <c r="K91" s="63">
        <f t="shared" si="8"/>
        <v>1175.328</v>
      </c>
      <c r="L91" s="56">
        <v>4897.2</v>
      </c>
      <c r="M91" s="64">
        <f t="shared" si="7"/>
        <v>489.72</v>
      </c>
      <c r="N91" s="7"/>
    </row>
    <row r="92" spans="1:14" ht="18" thickBot="1">
      <c r="A92" s="304"/>
      <c r="B92" s="37">
        <v>1000</v>
      </c>
      <c r="C92" s="38">
        <v>600</v>
      </c>
      <c r="D92" s="39">
        <v>110</v>
      </c>
      <c r="E92" s="37">
        <v>3</v>
      </c>
      <c r="F92" s="116">
        <f t="shared" si="6"/>
        <v>1.7999999999999998</v>
      </c>
      <c r="G92" s="40">
        <v>0.198</v>
      </c>
      <c r="H92" s="80">
        <v>28</v>
      </c>
      <c r="I92" s="110">
        <v>5.5440000000000005</v>
      </c>
      <c r="J92" s="176">
        <f t="shared" si="5"/>
        <v>72.072</v>
      </c>
      <c r="K92" s="63">
        <f t="shared" si="8"/>
        <v>969.6456000000001</v>
      </c>
      <c r="L92" s="56">
        <v>4897.2</v>
      </c>
      <c r="M92" s="64">
        <f t="shared" si="7"/>
        <v>538.6920000000001</v>
      </c>
      <c r="N92" s="7"/>
    </row>
    <row r="93" spans="1:14" ht="18" thickBot="1">
      <c r="A93" s="304"/>
      <c r="B93" s="37">
        <v>1000</v>
      </c>
      <c r="C93" s="38">
        <v>600</v>
      </c>
      <c r="D93" s="39">
        <v>120</v>
      </c>
      <c r="E93" s="37">
        <v>2</v>
      </c>
      <c r="F93" s="116">
        <f t="shared" si="6"/>
        <v>1.2</v>
      </c>
      <c r="G93" s="40">
        <v>0.144</v>
      </c>
      <c r="H93" s="80">
        <v>40</v>
      </c>
      <c r="I93" s="110">
        <v>5.76</v>
      </c>
      <c r="J93" s="176">
        <f t="shared" si="5"/>
        <v>74.88</v>
      </c>
      <c r="K93" s="63">
        <f t="shared" si="8"/>
        <v>705.1967999999999</v>
      </c>
      <c r="L93" s="56">
        <v>4897.2</v>
      </c>
      <c r="M93" s="64">
        <f t="shared" si="7"/>
        <v>587.664</v>
      </c>
      <c r="N93" s="7"/>
    </row>
    <row r="94" spans="1:14" ht="18" thickBot="1">
      <c r="A94" s="304"/>
      <c r="B94" s="37">
        <v>1000</v>
      </c>
      <c r="C94" s="38">
        <v>600</v>
      </c>
      <c r="D94" s="39">
        <v>130</v>
      </c>
      <c r="E94" s="37">
        <v>3</v>
      </c>
      <c r="F94" s="116">
        <f t="shared" si="6"/>
        <v>1.7999999999999998</v>
      </c>
      <c r="G94" s="109">
        <v>0.23399999999999999</v>
      </c>
      <c r="H94" s="80">
        <v>24</v>
      </c>
      <c r="I94" s="110">
        <v>5.616</v>
      </c>
      <c r="J94" s="176">
        <f t="shared" si="5"/>
        <v>73.008</v>
      </c>
      <c r="K94" s="63">
        <f t="shared" si="8"/>
        <v>1145.9448</v>
      </c>
      <c r="L94" s="56">
        <v>4897.2</v>
      </c>
      <c r="M94" s="64">
        <f t="shared" si="7"/>
        <v>636.6360000000001</v>
      </c>
      <c r="N94" s="7"/>
    </row>
    <row r="95" spans="1:14" ht="18" thickBot="1">
      <c r="A95" s="304"/>
      <c r="B95" s="37">
        <v>1000</v>
      </c>
      <c r="C95" s="38">
        <v>600</v>
      </c>
      <c r="D95" s="39">
        <v>140</v>
      </c>
      <c r="E95" s="37">
        <v>2</v>
      </c>
      <c r="F95" s="116">
        <f t="shared" si="6"/>
        <v>1.2</v>
      </c>
      <c r="G95" s="109">
        <v>0.168</v>
      </c>
      <c r="H95" s="80">
        <v>32</v>
      </c>
      <c r="I95" s="111">
        <v>5.376</v>
      </c>
      <c r="J95" s="176">
        <f t="shared" si="5"/>
        <v>69.888</v>
      </c>
      <c r="K95" s="63">
        <f t="shared" si="8"/>
        <v>822.7296</v>
      </c>
      <c r="L95" s="56">
        <v>4897.2</v>
      </c>
      <c r="M95" s="64">
        <f t="shared" si="7"/>
        <v>685.6080000000001</v>
      </c>
      <c r="N95" s="7"/>
    </row>
    <row r="96" spans="1:14" ht="18" thickBot="1">
      <c r="A96" s="304"/>
      <c r="B96" s="37">
        <v>1000</v>
      </c>
      <c r="C96" s="38">
        <v>600</v>
      </c>
      <c r="D96" s="39">
        <v>150</v>
      </c>
      <c r="E96" s="37">
        <v>2</v>
      </c>
      <c r="F96" s="116">
        <f t="shared" si="6"/>
        <v>1.2</v>
      </c>
      <c r="G96" s="109">
        <v>0.18</v>
      </c>
      <c r="H96" s="80">
        <v>32</v>
      </c>
      <c r="I96" s="110">
        <v>5.76</v>
      </c>
      <c r="J96" s="176">
        <f t="shared" si="5"/>
        <v>74.88</v>
      </c>
      <c r="K96" s="63">
        <f t="shared" si="8"/>
        <v>881.496</v>
      </c>
      <c r="L96" s="56">
        <v>4897.2</v>
      </c>
      <c r="M96" s="64">
        <f t="shared" si="7"/>
        <v>734.58</v>
      </c>
      <c r="N96" s="7"/>
    </row>
    <row r="97" spans="1:14" ht="18" thickBot="1">
      <c r="A97" s="304"/>
      <c r="B97" s="37">
        <v>1000</v>
      </c>
      <c r="C97" s="38">
        <v>600</v>
      </c>
      <c r="D97" s="39">
        <v>160</v>
      </c>
      <c r="E97" s="37">
        <v>3</v>
      </c>
      <c r="F97" s="116">
        <f t="shared" si="6"/>
        <v>1.7999999999999998</v>
      </c>
      <c r="G97" s="40">
        <v>0.28800000000000003</v>
      </c>
      <c r="H97" s="80">
        <v>20</v>
      </c>
      <c r="I97" s="110">
        <v>5.760000000000001</v>
      </c>
      <c r="J97" s="176">
        <f t="shared" si="5"/>
        <v>74.88000000000001</v>
      </c>
      <c r="K97" s="63">
        <f>L97*G97</f>
        <v>1410.3936</v>
      </c>
      <c r="L97" s="56">
        <v>4897.2</v>
      </c>
      <c r="M97" s="64">
        <f t="shared" si="7"/>
        <v>783.5520000000001</v>
      </c>
      <c r="N97" s="7"/>
    </row>
    <row r="98" spans="1:14" ht="18" thickBot="1">
      <c r="A98" s="304"/>
      <c r="B98" s="37">
        <v>1000</v>
      </c>
      <c r="C98" s="38">
        <v>600</v>
      </c>
      <c r="D98" s="39">
        <v>170</v>
      </c>
      <c r="E98" s="37">
        <v>2</v>
      </c>
      <c r="F98" s="116">
        <f t="shared" si="6"/>
        <v>1.2</v>
      </c>
      <c r="G98" s="40">
        <v>0.20400000000000001</v>
      </c>
      <c r="H98" s="80">
        <v>28</v>
      </c>
      <c r="I98" s="110">
        <v>5.712000000000001</v>
      </c>
      <c r="J98" s="176">
        <f t="shared" si="5"/>
        <v>74.25600000000001</v>
      </c>
      <c r="K98" s="63">
        <f t="shared" si="8"/>
        <v>999.0288</v>
      </c>
      <c r="L98" s="56">
        <v>4897.2</v>
      </c>
      <c r="M98" s="64">
        <f t="shared" si="7"/>
        <v>832.5240000000001</v>
      </c>
      <c r="N98" s="7"/>
    </row>
    <row r="99" spans="1:14" ht="18" thickBot="1">
      <c r="A99" s="304"/>
      <c r="B99" s="37">
        <v>1000</v>
      </c>
      <c r="C99" s="38">
        <v>600</v>
      </c>
      <c r="D99" s="39">
        <v>180</v>
      </c>
      <c r="E99" s="37">
        <v>1</v>
      </c>
      <c r="F99" s="116">
        <f t="shared" si="6"/>
        <v>0.6</v>
      </c>
      <c r="G99" s="40">
        <v>0.108</v>
      </c>
      <c r="H99" s="80">
        <v>52</v>
      </c>
      <c r="I99" s="110">
        <v>5.616</v>
      </c>
      <c r="J99" s="176">
        <f t="shared" si="5"/>
        <v>73.008</v>
      </c>
      <c r="K99" s="63">
        <f t="shared" si="8"/>
        <v>528.8976</v>
      </c>
      <c r="L99" s="56">
        <v>4897.2</v>
      </c>
      <c r="M99" s="64">
        <f t="shared" si="7"/>
        <v>881.4960000000001</v>
      </c>
      <c r="N99" s="7"/>
    </row>
    <row r="100" spans="1:14" ht="18" thickBot="1">
      <c r="A100" s="304"/>
      <c r="B100" s="37">
        <v>1000</v>
      </c>
      <c r="C100" s="38">
        <v>600</v>
      </c>
      <c r="D100" s="39">
        <v>190</v>
      </c>
      <c r="E100" s="37">
        <v>1</v>
      </c>
      <c r="F100" s="116">
        <f t="shared" si="6"/>
        <v>0.6</v>
      </c>
      <c r="G100" s="40">
        <v>0.11399999999999999</v>
      </c>
      <c r="H100" s="80">
        <v>48</v>
      </c>
      <c r="I100" s="110">
        <v>5.4719999999999995</v>
      </c>
      <c r="J100" s="176">
        <f t="shared" si="5"/>
        <v>71.136</v>
      </c>
      <c r="K100" s="63">
        <f t="shared" si="8"/>
        <v>558.2807999999999</v>
      </c>
      <c r="L100" s="56">
        <v>4897.2</v>
      </c>
      <c r="M100" s="64">
        <f t="shared" si="7"/>
        <v>930.4679999999998</v>
      </c>
      <c r="N100" s="7"/>
    </row>
    <row r="101" spans="1:14" ht="18" thickBot="1">
      <c r="A101" s="304"/>
      <c r="B101" s="37">
        <v>1000</v>
      </c>
      <c r="C101" s="38">
        <v>600</v>
      </c>
      <c r="D101" s="39">
        <v>200</v>
      </c>
      <c r="E101" s="37">
        <v>1</v>
      </c>
      <c r="F101" s="116">
        <f t="shared" si="6"/>
        <v>0.6</v>
      </c>
      <c r="G101" s="40">
        <v>0.12</v>
      </c>
      <c r="H101" s="80">
        <v>48</v>
      </c>
      <c r="I101" s="110">
        <v>5.76</v>
      </c>
      <c r="J101" s="176">
        <f t="shared" si="5"/>
        <v>74.88</v>
      </c>
      <c r="K101" s="63">
        <f t="shared" si="8"/>
        <v>587.664</v>
      </c>
      <c r="L101" s="56">
        <v>4897.2</v>
      </c>
      <c r="M101" s="64">
        <f t="shared" si="7"/>
        <v>979.44</v>
      </c>
      <c r="N101" s="7"/>
    </row>
    <row r="102" spans="1:14" ht="18" thickBot="1">
      <c r="A102" s="304"/>
      <c r="B102" s="37">
        <v>1000</v>
      </c>
      <c r="C102" s="38">
        <v>600</v>
      </c>
      <c r="D102" s="39">
        <v>210</v>
      </c>
      <c r="E102" s="37">
        <v>1</v>
      </c>
      <c r="F102" s="116">
        <f t="shared" si="6"/>
        <v>0.6</v>
      </c>
      <c r="G102" s="40">
        <v>0.126</v>
      </c>
      <c r="H102" s="80">
        <v>44</v>
      </c>
      <c r="I102" s="110">
        <v>5.5440000000000005</v>
      </c>
      <c r="J102" s="176">
        <f t="shared" si="5"/>
        <v>72.072</v>
      </c>
      <c r="K102" s="63">
        <f t="shared" si="8"/>
        <v>617.0472</v>
      </c>
      <c r="L102" s="56">
        <v>4897.2</v>
      </c>
      <c r="M102" s="64">
        <f t="shared" si="7"/>
        <v>1028.412</v>
      </c>
      <c r="N102" s="7"/>
    </row>
    <row r="103" spans="1:14" ht="18" thickBot="1">
      <c r="A103" s="304"/>
      <c r="B103" s="37">
        <v>1000</v>
      </c>
      <c r="C103" s="38">
        <v>600</v>
      </c>
      <c r="D103" s="39">
        <v>220</v>
      </c>
      <c r="E103" s="37">
        <v>1</v>
      </c>
      <c r="F103" s="116">
        <f t="shared" si="6"/>
        <v>0.6</v>
      </c>
      <c r="G103" s="40">
        <v>0.132</v>
      </c>
      <c r="H103" s="80">
        <v>40</v>
      </c>
      <c r="I103" s="110">
        <v>5.28</v>
      </c>
      <c r="J103" s="176">
        <f t="shared" si="5"/>
        <v>68.64</v>
      </c>
      <c r="K103" s="63">
        <f t="shared" si="8"/>
        <v>646.4304</v>
      </c>
      <c r="L103" s="56">
        <v>4897.2</v>
      </c>
      <c r="M103" s="64">
        <f t="shared" si="7"/>
        <v>1077.384</v>
      </c>
      <c r="N103" s="7"/>
    </row>
    <row r="104" spans="1:14" ht="18" thickBot="1">
      <c r="A104" s="304"/>
      <c r="B104" s="37">
        <v>1000</v>
      </c>
      <c r="C104" s="38">
        <v>600</v>
      </c>
      <c r="D104" s="39">
        <v>230</v>
      </c>
      <c r="E104" s="37">
        <v>1</v>
      </c>
      <c r="F104" s="116">
        <f t="shared" si="6"/>
        <v>0.6</v>
      </c>
      <c r="G104" s="40">
        <v>0.138</v>
      </c>
      <c r="H104" s="80">
        <v>40</v>
      </c>
      <c r="I104" s="110">
        <v>5.52</v>
      </c>
      <c r="J104" s="176">
        <f t="shared" si="5"/>
        <v>71.75999999999999</v>
      </c>
      <c r="K104" s="63">
        <f t="shared" si="8"/>
        <v>675.8136000000001</v>
      </c>
      <c r="L104" s="56">
        <v>4897.2</v>
      </c>
      <c r="M104" s="64">
        <f t="shared" si="7"/>
        <v>1126.3560000000002</v>
      </c>
      <c r="N104" s="7"/>
    </row>
    <row r="105" spans="1:14" ht="18" thickBot="1">
      <c r="A105" s="304"/>
      <c r="B105" s="37">
        <v>1000</v>
      </c>
      <c r="C105" s="38">
        <v>600</v>
      </c>
      <c r="D105" s="39">
        <v>240</v>
      </c>
      <c r="E105" s="37">
        <v>1</v>
      </c>
      <c r="F105" s="116">
        <f t="shared" si="6"/>
        <v>0.6</v>
      </c>
      <c r="G105" s="40">
        <v>0.144</v>
      </c>
      <c r="H105" s="80">
        <v>40</v>
      </c>
      <c r="I105" s="111">
        <v>5.76</v>
      </c>
      <c r="J105" s="176">
        <f t="shared" si="5"/>
        <v>74.88</v>
      </c>
      <c r="K105" s="63">
        <f t="shared" si="8"/>
        <v>705.1967999999999</v>
      </c>
      <c r="L105" s="56">
        <v>4897.2</v>
      </c>
      <c r="M105" s="64">
        <f t="shared" si="7"/>
        <v>1175.328</v>
      </c>
      <c r="N105" s="7"/>
    </row>
    <row r="106" spans="1:14" ht="18" thickBot="1">
      <c r="A106" s="304"/>
      <c r="B106" s="43">
        <v>1000</v>
      </c>
      <c r="C106" s="44">
        <v>600</v>
      </c>
      <c r="D106" s="45">
        <v>250</v>
      </c>
      <c r="E106" s="43">
        <v>1</v>
      </c>
      <c r="F106" s="114">
        <f t="shared" si="6"/>
        <v>0.6</v>
      </c>
      <c r="G106" s="47">
        <v>0.15</v>
      </c>
      <c r="H106" s="83">
        <v>36</v>
      </c>
      <c r="I106" s="115">
        <v>5.4</v>
      </c>
      <c r="J106" s="177">
        <f t="shared" si="5"/>
        <v>70.2</v>
      </c>
      <c r="K106" s="174">
        <f t="shared" si="8"/>
        <v>734.5799999999999</v>
      </c>
      <c r="L106" s="60">
        <v>4897.2</v>
      </c>
      <c r="M106" s="68">
        <f t="shared" si="7"/>
        <v>1224.3</v>
      </c>
      <c r="N106" s="7"/>
    </row>
    <row r="107" spans="1:14" ht="18">
      <c r="A107" s="120"/>
      <c r="B107" s="121"/>
      <c r="C107" s="121"/>
      <c r="D107" s="121"/>
      <c r="E107" s="121"/>
      <c r="F107" s="122"/>
      <c r="G107" s="123"/>
      <c r="H107" s="121"/>
      <c r="I107" s="124"/>
      <c r="J107" s="189"/>
      <c r="K107" s="125"/>
      <c r="L107" s="126"/>
      <c r="M107" s="127"/>
      <c r="N107" s="7"/>
    </row>
    <row r="108" spans="1:14" ht="18">
      <c r="A108" s="242" t="s">
        <v>31</v>
      </c>
      <c r="B108" s="246"/>
      <c r="C108" s="246"/>
      <c r="D108" s="246"/>
      <c r="E108" s="246"/>
      <c r="F108" s="247"/>
      <c r="G108" s="246"/>
      <c r="H108" s="248"/>
      <c r="I108" s="247"/>
      <c r="J108" s="249"/>
      <c r="K108" s="249"/>
      <c r="L108" s="246"/>
      <c r="M108" s="246"/>
      <c r="N108" s="7"/>
    </row>
    <row r="109" spans="1:14" ht="18" customHeight="1">
      <c r="A109" s="243" t="s">
        <v>32</v>
      </c>
      <c r="B109" s="263"/>
      <c r="C109" s="263"/>
      <c r="D109" s="263"/>
      <c r="E109" s="263"/>
      <c r="F109" s="264"/>
      <c r="G109" s="263"/>
      <c r="H109" s="265"/>
      <c r="I109" s="264"/>
      <c r="J109" s="266"/>
      <c r="K109" s="266"/>
      <c r="L109" s="246"/>
      <c r="M109" s="246"/>
      <c r="N109" s="7"/>
    </row>
    <row r="110" spans="1:14" ht="18" customHeight="1">
      <c r="A110" s="244" t="s">
        <v>33</v>
      </c>
      <c r="B110" s="246"/>
      <c r="C110" s="246"/>
      <c r="D110" s="246"/>
      <c r="E110" s="246"/>
      <c r="F110" s="247"/>
      <c r="G110" s="246"/>
      <c r="H110" s="248"/>
      <c r="I110" s="247"/>
      <c r="J110" s="249"/>
      <c r="K110" s="249"/>
      <c r="L110" s="246"/>
      <c r="M110" s="246"/>
      <c r="N110" s="7"/>
    </row>
    <row r="111" spans="1:14" ht="17.25" customHeight="1">
      <c r="A111" s="285" t="s">
        <v>34</v>
      </c>
      <c r="B111" s="285"/>
      <c r="C111" s="285"/>
      <c r="D111" s="285"/>
      <c r="E111" s="285"/>
      <c r="F111" s="285"/>
      <c r="G111" s="285"/>
      <c r="H111" s="285"/>
      <c r="I111" s="285"/>
      <c r="J111" s="285"/>
      <c r="K111" s="285"/>
      <c r="L111" s="285"/>
      <c r="M111" s="246"/>
      <c r="N111" s="7"/>
    </row>
  </sheetData>
  <sheetProtection password="EC06" sheet="1" formatCells="0" formatColumns="0" formatRows="0" insertColumns="0" insertRows="0" insertHyperlinks="0" deleteColumns="0" deleteRows="0" sort="0" autoFilter="0" pivotTables="0"/>
  <mergeCells count="23">
    <mergeCell ref="A111:L111"/>
    <mergeCell ref="J15:J16"/>
    <mergeCell ref="K15:M15"/>
    <mergeCell ref="A19:A37"/>
    <mergeCell ref="A42:A60"/>
    <mergeCell ref="A65:A83"/>
    <mergeCell ref="A88:A106"/>
    <mergeCell ref="J11:M11"/>
    <mergeCell ref="A12:M12"/>
    <mergeCell ref="A14:H14"/>
    <mergeCell ref="I14:M14"/>
    <mergeCell ref="A15:A16"/>
    <mergeCell ref="B15:B16"/>
    <mergeCell ref="C15:C16"/>
    <mergeCell ref="D15:D16"/>
    <mergeCell ref="E15:G15"/>
    <mergeCell ref="H15:I15"/>
    <mergeCell ref="J5:M5"/>
    <mergeCell ref="J6:M6"/>
    <mergeCell ref="J7:M7"/>
    <mergeCell ref="A8:A9"/>
    <mergeCell ref="J8:M8"/>
    <mergeCell ref="K9:M9"/>
  </mergeCells>
  <hyperlinks>
    <hyperlink ref="J8" r:id="rId1" display="sales@ekover.ru"/>
    <hyperlink ref="K9" r:id="rId2" display="www.ekover.ru"/>
    <hyperlink ref="A11" r:id="rId3" display="ИЗОЛЯЦИЯ ДЛЯ НАВЕСНЫХ ВЕНТИЛИРУЕМЫХ ФАСАДОВ ЭКОВЕР®"/>
    <hyperlink ref="A17" r:id="rId4" display="ЭКОВЕР ВЕНТ-ФАСАД 70"/>
    <hyperlink ref="A38" r:id="rId5" display="ЭКОВЕР ВЕНТ-ФАСАД 80"/>
    <hyperlink ref="A61" r:id="rId6" display="ЭКОВЕР ВЕНТ-ФАСАД 90"/>
    <hyperlink ref="A84" r:id="rId7" display="ЭКОВЕР ВЕНТ-ФАСАД 120"/>
  </hyperlinks>
  <printOptions/>
  <pageMargins left="0.7874015748031497" right="0.3937007874015748" top="0.3937007874015748" bottom="0.3937007874015748" header="0.5118110236220472" footer="0.5118110236220472"/>
  <pageSetup horizontalDpi="300" verticalDpi="300" orientation="portrait" paperSize="9" scale="38" r:id="rId9"/>
  <drawing r:id="rId8"/>
</worksheet>
</file>

<file path=xl/worksheets/sheet4.xml><?xml version="1.0" encoding="utf-8"?>
<worksheet xmlns="http://schemas.openxmlformats.org/spreadsheetml/2006/main" xmlns:r="http://schemas.openxmlformats.org/officeDocument/2006/relationships">
  <dimension ref="A1:N78"/>
  <sheetViews>
    <sheetView view="pageBreakPreview" zoomScale="55" zoomScaleNormal="55" zoomScaleSheetLayoutView="55" zoomScalePageLayoutView="0" workbookViewId="0" topLeftCell="A1">
      <selection activeCell="A56" sqref="A56"/>
    </sheetView>
  </sheetViews>
  <sheetFormatPr defaultColWidth="11.50390625" defaultRowHeight="12.75"/>
  <cols>
    <col min="1" max="1" width="63.375" style="245" customWidth="1"/>
    <col min="2" max="4" width="9.625" style="243" customWidth="1"/>
    <col min="5" max="5" width="11.50390625" style="268" customWidth="1"/>
    <col min="6" max="6" width="11.50390625" style="243" customWidth="1"/>
    <col min="7" max="7" width="11.50390625" style="269" customWidth="1"/>
    <col min="8" max="8" width="11.50390625" style="268" customWidth="1"/>
    <col min="9" max="9" width="11.50390625" style="270" customWidth="1"/>
    <col min="10" max="10" width="16.00390625" style="270" customWidth="1"/>
    <col min="11" max="11" width="16.625" style="243" customWidth="1"/>
    <col min="12" max="12" width="18.00390625" style="243" customWidth="1"/>
    <col min="13" max="13" width="17.75390625" style="243" customWidth="1"/>
    <col min="14" max="16384" width="11.50390625" style="2" customWidth="1"/>
  </cols>
  <sheetData>
    <row r="1" spans="1:14" ht="18">
      <c r="A1" s="237"/>
      <c r="B1" s="246"/>
      <c r="C1" s="246"/>
      <c r="D1" s="246"/>
      <c r="E1" s="247"/>
      <c r="F1" s="246"/>
      <c r="G1" s="248"/>
      <c r="H1" s="247"/>
      <c r="I1" s="249"/>
      <c r="J1" s="249"/>
      <c r="K1" s="246"/>
      <c r="L1" s="246"/>
      <c r="M1" s="246"/>
      <c r="N1" s="7"/>
    </row>
    <row r="2" spans="1:14" ht="18">
      <c r="A2" s="237"/>
      <c r="B2" s="246"/>
      <c r="C2" s="246"/>
      <c r="D2" s="246"/>
      <c r="E2" s="247"/>
      <c r="F2" s="246"/>
      <c r="G2" s="248"/>
      <c r="H2" s="247"/>
      <c r="I2" s="249"/>
      <c r="J2" s="249"/>
      <c r="K2" s="246"/>
      <c r="L2" s="246"/>
      <c r="M2" s="246"/>
      <c r="N2" s="7"/>
    </row>
    <row r="3" spans="1:14" ht="18">
      <c r="A3" s="237"/>
      <c r="B3" s="246"/>
      <c r="C3" s="246"/>
      <c r="D3" s="246"/>
      <c r="E3" s="247"/>
      <c r="F3" s="246"/>
      <c r="G3" s="248"/>
      <c r="H3" s="247"/>
      <c r="I3" s="249"/>
      <c r="J3" s="249"/>
      <c r="K3" s="246"/>
      <c r="L3" s="246"/>
      <c r="M3" s="246"/>
      <c r="N3" s="7"/>
    </row>
    <row r="4" spans="1:14" ht="18">
      <c r="A4" s="237"/>
      <c r="B4" s="246"/>
      <c r="C4" s="246"/>
      <c r="D4" s="246"/>
      <c r="E4" s="247"/>
      <c r="F4" s="246"/>
      <c r="G4" s="248"/>
      <c r="H4" s="247"/>
      <c r="I4" s="249"/>
      <c r="J4" s="249"/>
      <c r="K4" s="246"/>
      <c r="L4" s="246"/>
      <c r="M4" s="246"/>
      <c r="N4" s="7"/>
    </row>
    <row r="5" spans="1:14" ht="21.75" customHeight="1">
      <c r="A5" s="238"/>
      <c r="B5" s="250"/>
      <c r="C5" s="250"/>
      <c r="D5" s="250"/>
      <c r="E5" s="251"/>
      <c r="F5" s="250"/>
      <c r="G5" s="252"/>
      <c r="H5" s="251"/>
      <c r="I5" s="253"/>
      <c r="J5" s="281" t="s">
        <v>0</v>
      </c>
      <c r="K5" s="281"/>
      <c r="L5" s="281"/>
      <c r="M5" s="281"/>
      <c r="N5" s="7"/>
    </row>
    <row r="6" spans="1:14" s="12" customFormat="1" ht="19.5" customHeight="1">
      <c r="A6" s="239"/>
      <c r="B6" s="239"/>
      <c r="C6" s="239"/>
      <c r="D6" s="239"/>
      <c r="E6" s="254"/>
      <c r="F6" s="239"/>
      <c r="G6" s="255"/>
      <c r="H6" s="254"/>
      <c r="I6" s="253"/>
      <c r="J6" s="281" t="s">
        <v>1</v>
      </c>
      <c r="K6" s="281"/>
      <c r="L6" s="281"/>
      <c r="M6" s="281"/>
      <c r="N6" s="11"/>
    </row>
    <row r="7" spans="1:14" s="12" customFormat="1" ht="18.75" customHeight="1">
      <c r="A7" s="239"/>
      <c r="B7" s="239"/>
      <c r="C7" s="239"/>
      <c r="D7" s="239"/>
      <c r="E7" s="254"/>
      <c r="F7" s="239"/>
      <c r="G7" s="255"/>
      <c r="H7" s="254"/>
      <c r="I7" s="253"/>
      <c r="J7" s="281" t="s">
        <v>2</v>
      </c>
      <c r="K7" s="281"/>
      <c r="L7" s="281"/>
      <c r="M7" s="281"/>
      <c r="N7" s="11"/>
    </row>
    <row r="8" spans="1:14" s="12" customFormat="1" ht="19.5" customHeight="1">
      <c r="A8" s="299" t="s">
        <v>3</v>
      </c>
      <c r="B8" s="239"/>
      <c r="C8" s="239"/>
      <c r="D8" s="239"/>
      <c r="E8" s="254"/>
      <c r="F8" s="239"/>
      <c r="G8" s="255"/>
      <c r="H8" s="254"/>
      <c r="I8" s="253"/>
      <c r="J8" s="283" t="s">
        <v>4</v>
      </c>
      <c r="K8" s="283"/>
      <c r="L8" s="283"/>
      <c r="M8" s="283"/>
      <c r="N8" s="11"/>
    </row>
    <row r="9" spans="1:14" s="12" customFormat="1" ht="19.5" customHeight="1">
      <c r="A9" s="299"/>
      <c r="B9" s="239"/>
      <c r="C9" s="239"/>
      <c r="D9" s="239"/>
      <c r="E9" s="254"/>
      <c r="F9" s="239"/>
      <c r="G9" s="255"/>
      <c r="H9" s="254"/>
      <c r="I9" s="253"/>
      <c r="J9" s="250"/>
      <c r="K9" s="283" t="s">
        <v>5</v>
      </c>
      <c r="L9" s="283"/>
      <c r="M9" s="283"/>
      <c r="N9" s="11"/>
    </row>
    <row r="10" spans="1:14" s="12" customFormat="1" ht="24.75" customHeight="1">
      <c r="A10" s="239"/>
      <c r="B10" s="239"/>
      <c r="C10" s="239"/>
      <c r="D10" s="239"/>
      <c r="E10" s="254"/>
      <c r="F10" s="239"/>
      <c r="G10" s="255"/>
      <c r="H10" s="254"/>
      <c r="I10" s="253"/>
      <c r="J10" s="271"/>
      <c r="K10" s="250"/>
      <c r="L10" s="252"/>
      <c r="M10" s="250"/>
      <c r="N10" s="11"/>
    </row>
    <row r="11" spans="1:14" s="12" customFormat="1" ht="24.75" customHeight="1">
      <c r="A11" s="274" t="s">
        <v>49</v>
      </c>
      <c r="B11" s="258"/>
      <c r="C11" s="258"/>
      <c r="D11" s="258"/>
      <c r="E11" s="259"/>
      <c r="F11" s="258"/>
      <c r="G11" s="260"/>
      <c r="H11" s="259"/>
      <c r="I11" s="261"/>
      <c r="J11" s="305"/>
      <c r="K11" s="305"/>
      <c r="L11" s="305"/>
      <c r="M11" s="305"/>
      <c r="N11" s="11"/>
    </row>
    <row r="12" spans="1:14" s="12" customFormat="1" ht="48" customHeight="1">
      <c r="A12" s="285" t="s">
        <v>43</v>
      </c>
      <c r="B12" s="285"/>
      <c r="C12" s="285"/>
      <c r="D12" s="285"/>
      <c r="E12" s="285"/>
      <c r="F12" s="285"/>
      <c r="G12" s="285"/>
      <c r="H12" s="285"/>
      <c r="I12" s="285"/>
      <c r="J12" s="285"/>
      <c r="K12" s="285"/>
      <c r="L12" s="285"/>
      <c r="M12" s="285"/>
      <c r="N12" s="11"/>
    </row>
    <row r="13" spans="1:14" s="12" customFormat="1" ht="24.75" customHeight="1">
      <c r="A13" s="262"/>
      <c r="B13" s="262"/>
      <c r="C13" s="262"/>
      <c r="D13" s="262"/>
      <c r="E13" s="262"/>
      <c r="F13" s="262"/>
      <c r="G13" s="262"/>
      <c r="H13" s="262"/>
      <c r="I13" s="262"/>
      <c r="J13" s="262"/>
      <c r="K13" s="262"/>
      <c r="L13" s="262"/>
      <c r="M13" s="262"/>
      <c r="N13" s="11"/>
    </row>
    <row r="14" spans="1:14" ht="23.25" customHeight="1">
      <c r="A14" s="306" t="s">
        <v>8</v>
      </c>
      <c r="B14" s="306"/>
      <c r="C14" s="306"/>
      <c r="D14" s="306"/>
      <c r="E14" s="306"/>
      <c r="F14" s="306"/>
      <c r="G14" s="306"/>
      <c r="H14" s="306"/>
      <c r="I14" s="276"/>
      <c r="J14" s="276"/>
      <c r="K14" s="276"/>
      <c r="L14" s="307" t="s">
        <v>9</v>
      </c>
      <c r="M14" s="307"/>
      <c r="N14" s="7"/>
    </row>
    <row r="15" spans="1:14" ht="58.5" customHeight="1" thickBot="1">
      <c r="A15" s="288" t="s">
        <v>10</v>
      </c>
      <c r="B15" s="289" t="s">
        <v>11</v>
      </c>
      <c r="C15" s="290" t="s">
        <v>12</v>
      </c>
      <c r="D15" s="291" t="s">
        <v>13</v>
      </c>
      <c r="E15" s="292" t="s">
        <v>14</v>
      </c>
      <c r="F15" s="292"/>
      <c r="G15" s="292"/>
      <c r="H15" s="294" t="s">
        <v>15</v>
      </c>
      <c r="I15" s="294"/>
      <c r="J15" s="295" t="s">
        <v>16</v>
      </c>
      <c r="K15" s="297" t="s">
        <v>17</v>
      </c>
      <c r="L15" s="297"/>
      <c r="M15" s="297"/>
      <c r="N15" s="7"/>
    </row>
    <row r="16" spans="1:14" ht="38.25" customHeight="1" thickBot="1">
      <c r="A16" s="288"/>
      <c r="B16" s="289"/>
      <c r="C16" s="290"/>
      <c r="D16" s="291"/>
      <c r="E16" s="101" t="s">
        <v>18</v>
      </c>
      <c r="F16" s="19" t="s">
        <v>19</v>
      </c>
      <c r="G16" s="102" t="s">
        <v>20</v>
      </c>
      <c r="H16" s="16" t="s">
        <v>21</v>
      </c>
      <c r="I16" s="17" t="s">
        <v>20</v>
      </c>
      <c r="J16" s="296"/>
      <c r="K16" s="103" t="s">
        <v>22</v>
      </c>
      <c r="L16" s="14" t="s">
        <v>20</v>
      </c>
      <c r="M16" s="104" t="s">
        <v>19</v>
      </c>
      <c r="N16" s="7"/>
    </row>
    <row r="17" spans="1:14" ht="18">
      <c r="A17" s="279" t="s">
        <v>50</v>
      </c>
      <c r="B17" s="21">
        <v>1000</v>
      </c>
      <c r="C17" s="22">
        <v>600</v>
      </c>
      <c r="D17" s="23">
        <v>50</v>
      </c>
      <c r="E17" s="128">
        <v>8</v>
      </c>
      <c r="F17" s="129">
        <f>0.6*E17</f>
        <v>4.8</v>
      </c>
      <c r="G17" s="130">
        <v>0.24</v>
      </c>
      <c r="H17" s="107">
        <v>24</v>
      </c>
      <c r="I17" s="108">
        <v>5.76</v>
      </c>
      <c r="J17" s="193">
        <f aca="true" t="shared" si="0" ref="J17:J48">I17*13</f>
        <v>74.88</v>
      </c>
      <c r="K17" s="197">
        <f>L17*G17</f>
        <v>1248</v>
      </c>
      <c r="L17" s="198">
        <v>5200</v>
      </c>
      <c r="M17" s="199">
        <f>K17/F17</f>
        <v>260</v>
      </c>
      <c r="N17" s="7"/>
    </row>
    <row r="18" spans="1:14" ht="18">
      <c r="A18" s="82"/>
      <c r="B18" s="37">
        <v>1000</v>
      </c>
      <c r="C18" s="38">
        <v>600</v>
      </c>
      <c r="D18" s="39">
        <v>60</v>
      </c>
      <c r="E18" s="131">
        <v>5</v>
      </c>
      <c r="F18" s="132">
        <f aca="true" t="shared" si="1" ref="F18:F73">0.6*E18</f>
        <v>3</v>
      </c>
      <c r="G18" s="133">
        <v>0.18</v>
      </c>
      <c r="H18" s="80">
        <v>32</v>
      </c>
      <c r="I18" s="110">
        <v>5.76</v>
      </c>
      <c r="J18" s="194">
        <f t="shared" si="0"/>
        <v>74.88</v>
      </c>
      <c r="K18" s="200">
        <f aca="true" t="shared" si="2" ref="K18:K73">L18*G18</f>
        <v>936</v>
      </c>
      <c r="L18" s="162">
        <v>5200</v>
      </c>
      <c r="M18" s="201">
        <f aca="true" t="shared" si="3" ref="M18:M36">K18/F18</f>
        <v>312</v>
      </c>
      <c r="N18" s="7"/>
    </row>
    <row r="19" spans="1:14" ht="18.75" customHeight="1" thickBot="1">
      <c r="A19" s="304" t="s">
        <v>51</v>
      </c>
      <c r="B19" s="37">
        <v>1000</v>
      </c>
      <c r="C19" s="38">
        <v>600</v>
      </c>
      <c r="D19" s="39">
        <v>70</v>
      </c>
      <c r="E19" s="131">
        <v>3</v>
      </c>
      <c r="F19" s="132">
        <f t="shared" si="1"/>
        <v>1.7999999999999998</v>
      </c>
      <c r="G19" s="133">
        <v>0.126</v>
      </c>
      <c r="H19" s="80">
        <v>44</v>
      </c>
      <c r="I19" s="110">
        <v>5.5440000000000005</v>
      </c>
      <c r="J19" s="194">
        <f t="shared" si="0"/>
        <v>72.072</v>
      </c>
      <c r="K19" s="200">
        <f t="shared" si="2"/>
        <v>655.2</v>
      </c>
      <c r="L19" s="162">
        <v>5200</v>
      </c>
      <c r="M19" s="201">
        <f t="shared" si="3"/>
        <v>364.00000000000006</v>
      </c>
      <c r="N19" s="7"/>
    </row>
    <row r="20" spans="1:14" ht="18" thickBot="1">
      <c r="A20" s="304"/>
      <c r="B20" s="37">
        <v>1000</v>
      </c>
      <c r="C20" s="38">
        <v>600</v>
      </c>
      <c r="D20" s="39">
        <v>80</v>
      </c>
      <c r="E20" s="131">
        <v>5</v>
      </c>
      <c r="F20" s="132">
        <f t="shared" si="1"/>
        <v>3</v>
      </c>
      <c r="G20" s="134">
        <v>0.24</v>
      </c>
      <c r="H20" s="80">
        <v>24</v>
      </c>
      <c r="I20" s="110">
        <v>5.76</v>
      </c>
      <c r="J20" s="194">
        <f t="shared" si="0"/>
        <v>74.88</v>
      </c>
      <c r="K20" s="200">
        <f t="shared" si="2"/>
        <v>1248</v>
      </c>
      <c r="L20" s="162">
        <v>5200</v>
      </c>
      <c r="M20" s="201">
        <f t="shared" si="3"/>
        <v>416</v>
      </c>
      <c r="N20" s="7"/>
    </row>
    <row r="21" spans="1:14" ht="18" thickBot="1">
      <c r="A21" s="304"/>
      <c r="B21" s="37">
        <v>1000</v>
      </c>
      <c r="C21" s="38">
        <v>600</v>
      </c>
      <c r="D21" s="39">
        <v>90</v>
      </c>
      <c r="E21" s="131">
        <v>5</v>
      </c>
      <c r="F21" s="132">
        <f t="shared" si="1"/>
        <v>3</v>
      </c>
      <c r="G21" s="134">
        <v>0.27</v>
      </c>
      <c r="H21" s="80">
        <v>20</v>
      </c>
      <c r="I21" s="111">
        <v>5.4</v>
      </c>
      <c r="J21" s="194">
        <f t="shared" si="0"/>
        <v>70.2</v>
      </c>
      <c r="K21" s="200">
        <f t="shared" si="2"/>
        <v>1404</v>
      </c>
      <c r="L21" s="162">
        <v>5200</v>
      </c>
      <c r="M21" s="201">
        <f t="shared" si="3"/>
        <v>468</v>
      </c>
      <c r="N21" s="7"/>
    </row>
    <row r="22" spans="1:14" ht="18" thickBot="1">
      <c r="A22" s="304"/>
      <c r="B22" s="37">
        <v>1000</v>
      </c>
      <c r="C22" s="38">
        <v>600</v>
      </c>
      <c r="D22" s="39">
        <v>100</v>
      </c>
      <c r="E22" s="131">
        <v>4</v>
      </c>
      <c r="F22" s="132">
        <f t="shared" si="1"/>
        <v>2.4</v>
      </c>
      <c r="G22" s="134">
        <v>0.24</v>
      </c>
      <c r="H22" s="80">
        <v>24</v>
      </c>
      <c r="I22" s="110">
        <v>5.76</v>
      </c>
      <c r="J22" s="194">
        <f t="shared" si="0"/>
        <v>74.88</v>
      </c>
      <c r="K22" s="200">
        <f t="shared" si="2"/>
        <v>1248</v>
      </c>
      <c r="L22" s="162">
        <v>5200</v>
      </c>
      <c r="M22" s="201">
        <f t="shared" si="3"/>
        <v>520</v>
      </c>
      <c r="N22" s="7"/>
    </row>
    <row r="23" spans="1:14" ht="18" thickBot="1">
      <c r="A23" s="304"/>
      <c r="B23" s="37">
        <v>1000</v>
      </c>
      <c r="C23" s="38">
        <v>600</v>
      </c>
      <c r="D23" s="39">
        <v>110</v>
      </c>
      <c r="E23" s="131">
        <v>4</v>
      </c>
      <c r="F23" s="132">
        <f t="shared" si="1"/>
        <v>2.4</v>
      </c>
      <c r="G23" s="134">
        <v>0.264</v>
      </c>
      <c r="H23" s="80">
        <v>20</v>
      </c>
      <c r="I23" s="110">
        <v>5.28</v>
      </c>
      <c r="J23" s="194">
        <f t="shared" si="0"/>
        <v>68.64</v>
      </c>
      <c r="K23" s="200">
        <f t="shared" si="2"/>
        <v>1372.8</v>
      </c>
      <c r="L23" s="162">
        <v>5200</v>
      </c>
      <c r="M23" s="201">
        <f t="shared" si="3"/>
        <v>572</v>
      </c>
      <c r="N23" s="7"/>
    </row>
    <row r="24" spans="1:14" ht="18" thickBot="1">
      <c r="A24" s="304"/>
      <c r="B24" s="37">
        <v>1000</v>
      </c>
      <c r="C24" s="38">
        <v>600</v>
      </c>
      <c r="D24" s="39">
        <v>120</v>
      </c>
      <c r="E24" s="131">
        <v>4</v>
      </c>
      <c r="F24" s="132">
        <f t="shared" si="1"/>
        <v>2.4</v>
      </c>
      <c r="G24" s="134">
        <v>0.288</v>
      </c>
      <c r="H24" s="80">
        <v>20</v>
      </c>
      <c r="I24" s="110">
        <v>5.76</v>
      </c>
      <c r="J24" s="194">
        <f t="shared" si="0"/>
        <v>74.88</v>
      </c>
      <c r="K24" s="200">
        <f t="shared" si="2"/>
        <v>1497.6</v>
      </c>
      <c r="L24" s="162">
        <v>5200</v>
      </c>
      <c r="M24" s="201">
        <f t="shared" si="3"/>
        <v>624</v>
      </c>
      <c r="N24" s="7"/>
    </row>
    <row r="25" spans="1:14" ht="18" thickBot="1">
      <c r="A25" s="304"/>
      <c r="B25" s="37">
        <v>1000</v>
      </c>
      <c r="C25" s="38">
        <v>600</v>
      </c>
      <c r="D25" s="39">
        <v>130</v>
      </c>
      <c r="E25" s="131">
        <v>3</v>
      </c>
      <c r="F25" s="132">
        <f t="shared" si="1"/>
        <v>1.7999999999999998</v>
      </c>
      <c r="G25" s="133">
        <v>0.23399999999999999</v>
      </c>
      <c r="H25" s="80">
        <v>24</v>
      </c>
      <c r="I25" s="110">
        <v>5.616</v>
      </c>
      <c r="J25" s="194">
        <f t="shared" si="0"/>
        <v>73.008</v>
      </c>
      <c r="K25" s="200">
        <f t="shared" si="2"/>
        <v>1216.8</v>
      </c>
      <c r="L25" s="162">
        <v>5200</v>
      </c>
      <c r="M25" s="201">
        <f t="shared" si="3"/>
        <v>676</v>
      </c>
      <c r="N25" s="7"/>
    </row>
    <row r="26" spans="1:14" ht="18" thickBot="1">
      <c r="A26" s="304"/>
      <c r="B26" s="37">
        <v>1000</v>
      </c>
      <c r="C26" s="38">
        <v>600</v>
      </c>
      <c r="D26" s="39">
        <v>140</v>
      </c>
      <c r="E26" s="131">
        <v>2</v>
      </c>
      <c r="F26" s="132">
        <f t="shared" si="1"/>
        <v>1.2</v>
      </c>
      <c r="G26" s="133">
        <v>0.168</v>
      </c>
      <c r="H26" s="80">
        <v>32</v>
      </c>
      <c r="I26" s="111">
        <v>5.376</v>
      </c>
      <c r="J26" s="194">
        <f t="shared" si="0"/>
        <v>69.888</v>
      </c>
      <c r="K26" s="200">
        <f t="shared" si="2"/>
        <v>873.6</v>
      </c>
      <c r="L26" s="207">
        <v>5200</v>
      </c>
      <c r="M26" s="201">
        <f t="shared" si="3"/>
        <v>728</v>
      </c>
      <c r="N26" s="7"/>
    </row>
    <row r="27" spans="1:14" ht="18" thickBot="1">
      <c r="A27" s="304"/>
      <c r="B27" s="37">
        <v>1000</v>
      </c>
      <c r="C27" s="38">
        <v>600</v>
      </c>
      <c r="D27" s="39">
        <v>150</v>
      </c>
      <c r="E27" s="131">
        <v>2</v>
      </c>
      <c r="F27" s="132">
        <f t="shared" si="1"/>
        <v>1.2</v>
      </c>
      <c r="G27" s="133">
        <v>0.18</v>
      </c>
      <c r="H27" s="80">
        <v>32</v>
      </c>
      <c r="I27" s="110">
        <v>5.76</v>
      </c>
      <c r="J27" s="194">
        <f t="shared" si="0"/>
        <v>74.88</v>
      </c>
      <c r="K27" s="212">
        <f t="shared" si="2"/>
        <v>936</v>
      </c>
      <c r="L27" s="192">
        <v>5200</v>
      </c>
      <c r="M27" s="205">
        <f t="shared" si="3"/>
        <v>780</v>
      </c>
      <c r="N27" s="7"/>
    </row>
    <row r="28" spans="1:14" ht="18" thickBot="1">
      <c r="A28" s="304"/>
      <c r="B28" s="37">
        <v>1000</v>
      </c>
      <c r="C28" s="38">
        <v>600</v>
      </c>
      <c r="D28" s="39">
        <v>160</v>
      </c>
      <c r="E28" s="131">
        <v>3</v>
      </c>
      <c r="F28" s="132">
        <f t="shared" si="1"/>
        <v>1.7999999999999998</v>
      </c>
      <c r="G28" s="134">
        <v>0.28800000000000003</v>
      </c>
      <c r="H28" s="80">
        <v>20</v>
      </c>
      <c r="I28" s="110">
        <v>5.760000000000001</v>
      </c>
      <c r="J28" s="194">
        <f t="shared" si="0"/>
        <v>74.88000000000001</v>
      </c>
      <c r="K28" s="200">
        <f t="shared" si="2"/>
        <v>1497.6000000000001</v>
      </c>
      <c r="L28" s="209">
        <v>5200</v>
      </c>
      <c r="M28" s="201">
        <f t="shared" si="3"/>
        <v>832.0000000000001</v>
      </c>
      <c r="N28" s="7"/>
    </row>
    <row r="29" spans="1:14" ht="18" thickBot="1">
      <c r="A29" s="304"/>
      <c r="B29" s="37">
        <v>1000</v>
      </c>
      <c r="C29" s="38">
        <v>600</v>
      </c>
      <c r="D29" s="39">
        <v>170</v>
      </c>
      <c r="E29" s="131">
        <v>2</v>
      </c>
      <c r="F29" s="132">
        <f t="shared" si="1"/>
        <v>1.2</v>
      </c>
      <c r="G29" s="134">
        <v>0.20400000000000001</v>
      </c>
      <c r="H29" s="80">
        <v>28</v>
      </c>
      <c r="I29" s="110">
        <v>5.712000000000001</v>
      </c>
      <c r="J29" s="194">
        <f t="shared" si="0"/>
        <v>74.25600000000001</v>
      </c>
      <c r="K29" s="200">
        <f t="shared" si="2"/>
        <v>1060.8000000000002</v>
      </c>
      <c r="L29" s="162">
        <v>5200</v>
      </c>
      <c r="M29" s="201">
        <f t="shared" si="3"/>
        <v>884.0000000000002</v>
      </c>
      <c r="N29" s="7"/>
    </row>
    <row r="30" spans="1:14" ht="18" thickBot="1">
      <c r="A30" s="304"/>
      <c r="B30" s="37">
        <v>1000</v>
      </c>
      <c r="C30" s="38">
        <v>600</v>
      </c>
      <c r="D30" s="39">
        <v>180</v>
      </c>
      <c r="E30" s="131">
        <v>2</v>
      </c>
      <c r="F30" s="132">
        <f t="shared" si="1"/>
        <v>1.2</v>
      </c>
      <c r="G30" s="134">
        <v>0.216</v>
      </c>
      <c r="H30" s="80">
        <v>24</v>
      </c>
      <c r="I30" s="110">
        <v>5.184</v>
      </c>
      <c r="J30" s="194">
        <f t="shared" si="0"/>
        <v>67.392</v>
      </c>
      <c r="K30" s="200">
        <f t="shared" si="2"/>
        <v>1123.2</v>
      </c>
      <c r="L30" s="162">
        <v>5200</v>
      </c>
      <c r="M30" s="201">
        <f t="shared" si="3"/>
        <v>936.0000000000001</v>
      </c>
      <c r="N30" s="7"/>
    </row>
    <row r="31" spans="1:14" ht="18" thickBot="1">
      <c r="A31" s="304"/>
      <c r="B31" s="37">
        <v>1000</v>
      </c>
      <c r="C31" s="38">
        <v>600</v>
      </c>
      <c r="D31" s="39">
        <v>190</v>
      </c>
      <c r="E31" s="131">
        <v>2</v>
      </c>
      <c r="F31" s="132">
        <f t="shared" si="1"/>
        <v>1.2</v>
      </c>
      <c r="G31" s="134">
        <v>0.22799999999999998</v>
      </c>
      <c r="H31" s="80">
        <v>24</v>
      </c>
      <c r="I31" s="111">
        <v>5.4719999999999995</v>
      </c>
      <c r="J31" s="194">
        <f t="shared" si="0"/>
        <v>71.136</v>
      </c>
      <c r="K31" s="200">
        <f t="shared" si="2"/>
        <v>1185.6</v>
      </c>
      <c r="L31" s="162">
        <v>5200</v>
      </c>
      <c r="M31" s="201">
        <f t="shared" si="3"/>
        <v>988</v>
      </c>
      <c r="N31" s="7"/>
    </row>
    <row r="32" spans="1:14" ht="18" thickBot="1">
      <c r="A32" s="304"/>
      <c r="B32" s="37">
        <v>1000</v>
      </c>
      <c r="C32" s="38">
        <v>600</v>
      </c>
      <c r="D32" s="39">
        <v>200</v>
      </c>
      <c r="E32" s="135">
        <v>2</v>
      </c>
      <c r="F32" s="132">
        <f t="shared" si="1"/>
        <v>1.2</v>
      </c>
      <c r="G32" s="136">
        <v>0.24</v>
      </c>
      <c r="H32" s="112">
        <v>24</v>
      </c>
      <c r="I32" s="113">
        <v>5.76</v>
      </c>
      <c r="J32" s="194">
        <f t="shared" si="0"/>
        <v>74.88</v>
      </c>
      <c r="K32" s="200">
        <f t="shared" si="2"/>
        <v>1248</v>
      </c>
      <c r="L32" s="162">
        <v>5200</v>
      </c>
      <c r="M32" s="201">
        <f t="shared" si="3"/>
        <v>1040</v>
      </c>
      <c r="N32" s="7"/>
    </row>
    <row r="33" spans="1:14" ht="18" thickBot="1">
      <c r="A33" s="304"/>
      <c r="B33" s="37">
        <v>1000</v>
      </c>
      <c r="C33" s="38">
        <v>600</v>
      </c>
      <c r="D33" s="39">
        <v>210</v>
      </c>
      <c r="E33" s="135">
        <v>2</v>
      </c>
      <c r="F33" s="132">
        <f t="shared" si="1"/>
        <v>1.2</v>
      </c>
      <c r="G33" s="136">
        <v>0.252</v>
      </c>
      <c r="H33" s="112">
        <v>20</v>
      </c>
      <c r="I33" s="113">
        <v>5.04</v>
      </c>
      <c r="J33" s="194">
        <f t="shared" si="0"/>
        <v>65.52</v>
      </c>
      <c r="K33" s="200">
        <f t="shared" si="2"/>
        <v>1310.4</v>
      </c>
      <c r="L33" s="162">
        <v>5200</v>
      </c>
      <c r="M33" s="201">
        <f t="shared" si="3"/>
        <v>1092.0000000000002</v>
      </c>
      <c r="N33" s="7"/>
    </row>
    <row r="34" spans="1:14" ht="18" thickBot="1">
      <c r="A34" s="304"/>
      <c r="B34" s="37">
        <v>1000</v>
      </c>
      <c r="C34" s="38">
        <v>600</v>
      </c>
      <c r="D34" s="39">
        <v>220</v>
      </c>
      <c r="E34" s="135">
        <v>2</v>
      </c>
      <c r="F34" s="132">
        <f t="shared" si="1"/>
        <v>1.2</v>
      </c>
      <c r="G34" s="136">
        <v>0.264</v>
      </c>
      <c r="H34" s="112">
        <v>20</v>
      </c>
      <c r="I34" s="113">
        <v>5.28</v>
      </c>
      <c r="J34" s="194">
        <f t="shared" si="0"/>
        <v>68.64</v>
      </c>
      <c r="K34" s="200">
        <f t="shared" si="2"/>
        <v>1372.8</v>
      </c>
      <c r="L34" s="162">
        <v>5200</v>
      </c>
      <c r="M34" s="201">
        <f t="shared" si="3"/>
        <v>1144</v>
      </c>
      <c r="N34" s="7"/>
    </row>
    <row r="35" spans="1:14" ht="18" thickBot="1">
      <c r="A35" s="304"/>
      <c r="B35" s="37">
        <v>1000</v>
      </c>
      <c r="C35" s="38">
        <v>600</v>
      </c>
      <c r="D35" s="39">
        <v>230</v>
      </c>
      <c r="E35" s="135">
        <v>2</v>
      </c>
      <c r="F35" s="132">
        <f t="shared" si="1"/>
        <v>1.2</v>
      </c>
      <c r="G35" s="136">
        <v>0.276</v>
      </c>
      <c r="H35" s="112">
        <v>20</v>
      </c>
      <c r="I35" s="113">
        <v>5.52</v>
      </c>
      <c r="J35" s="194">
        <f t="shared" si="0"/>
        <v>71.75999999999999</v>
      </c>
      <c r="K35" s="200">
        <f t="shared" si="2"/>
        <v>1435.2</v>
      </c>
      <c r="L35" s="162">
        <v>5200</v>
      </c>
      <c r="M35" s="201">
        <f t="shared" si="3"/>
        <v>1196</v>
      </c>
      <c r="N35" s="7"/>
    </row>
    <row r="36" spans="1:14" ht="18" thickBot="1">
      <c r="A36" s="304"/>
      <c r="B36" s="37">
        <v>1000</v>
      </c>
      <c r="C36" s="38">
        <v>600</v>
      </c>
      <c r="D36" s="39">
        <v>240</v>
      </c>
      <c r="E36" s="135">
        <v>2</v>
      </c>
      <c r="F36" s="132">
        <f t="shared" si="1"/>
        <v>1.2</v>
      </c>
      <c r="G36" s="136">
        <v>0.288</v>
      </c>
      <c r="H36" s="112">
        <v>20</v>
      </c>
      <c r="I36" s="113">
        <v>5.76</v>
      </c>
      <c r="J36" s="194">
        <f t="shared" si="0"/>
        <v>74.88</v>
      </c>
      <c r="K36" s="200">
        <f t="shared" si="2"/>
        <v>1497.6</v>
      </c>
      <c r="L36" s="162">
        <v>5200</v>
      </c>
      <c r="M36" s="201">
        <f t="shared" si="3"/>
        <v>1248</v>
      </c>
      <c r="N36" s="7"/>
    </row>
    <row r="37" spans="1:14" ht="18" thickBot="1">
      <c r="A37" s="304"/>
      <c r="B37" s="43">
        <v>1000</v>
      </c>
      <c r="C37" s="44">
        <v>600</v>
      </c>
      <c r="D37" s="45">
        <v>250</v>
      </c>
      <c r="E37" s="137">
        <v>2</v>
      </c>
      <c r="F37" s="138">
        <f t="shared" si="1"/>
        <v>1.2</v>
      </c>
      <c r="G37" s="139">
        <v>0.3</v>
      </c>
      <c r="H37" s="83">
        <v>16</v>
      </c>
      <c r="I37" s="115">
        <v>4.8</v>
      </c>
      <c r="J37" s="195">
        <f t="shared" si="0"/>
        <v>62.4</v>
      </c>
      <c r="K37" s="206">
        <f t="shared" si="2"/>
        <v>1560</v>
      </c>
      <c r="L37" s="203">
        <v>5200</v>
      </c>
      <c r="M37" s="211">
        <f aca="true" t="shared" si="4" ref="M37:M73">K37/F37</f>
        <v>1300</v>
      </c>
      <c r="N37" s="7"/>
    </row>
    <row r="38" spans="1:14" ht="18">
      <c r="A38" s="279" t="s">
        <v>52</v>
      </c>
      <c r="B38" s="21">
        <v>1000</v>
      </c>
      <c r="C38" s="22">
        <v>600</v>
      </c>
      <c r="D38" s="23">
        <v>30</v>
      </c>
      <c r="E38" s="21">
        <v>6</v>
      </c>
      <c r="F38" s="24">
        <f t="shared" si="1"/>
        <v>3.5999999999999996</v>
      </c>
      <c r="G38" s="106">
        <v>0.10799999999999998</v>
      </c>
      <c r="H38" s="107">
        <v>52</v>
      </c>
      <c r="I38" s="108">
        <v>5.616</v>
      </c>
      <c r="J38" s="193">
        <f t="shared" si="0"/>
        <v>73.008</v>
      </c>
      <c r="K38" s="197">
        <f t="shared" si="2"/>
        <v>581.4719999999999</v>
      </c>
      <c r="L38" s="209">
        <v>5384</v>
      </c>
      <c r="M38" s="199">
        <f t="shared" si="4"/>
        <v>161.51999999999998</v>
      </c>
      <c r="N38" s="7"/>
    </row>
    <row r="39" spans="1:14" ht="18">
      <c r="A39" s="79"/>
      <c r="B39" s="37">
        <v>1000</v>
      </c>
      <c r="C39" s="38">
        <v>600</v>
      </c>
      <c r="D39" s="32">
        <v>40</v>
      </c>
      <c r="E39" s="30">
        <v>10</v>
      </c>
      <c r="F39" s="116">
        <f t="shared" si="1"/>
        <v>6</v>
      </c>
      <c r="G39" s="117">
        <v>0.24</v>
      </c>
      <c r="H39" s="118">
        <v>24</v>
      </c>
      <c r="I39" s="119">
        <v>5.76</v>
      </c>
      <c r="J39" s="194">
        <f t="shared" si="0"/>
        <v>74.88</v>
      </c>
      <c r="K39" s="200">
        <f t="shared" si="2"/>
        <v>1292.1599999999999</v>
      </c>
      <c r="L39" s="162">
        <v>5384</v>
      </c>
      <c r="M39" s="201">
        <f t="shared" si="4"/>
        <v>215.35999999999999</v>
      </c>
      <c r="N39" s="7"/>
    </row>
    <row r="40" spans="1:14" ht="18">
      <c r="A40" s="79"/>
      <c r="B40" s="37">
        <v>1000</v>
      </c>
      <c r="C40" s="38">
        <v>600</v>
      </c>
      <c r="D40" s="32">
        <v>50</v>
      </c>
      <c r="E40" s="30">
        <v>6</v>
      </c>
      <c r="F40" s="116">
        <f t="shared" si="1"/>
        <v>3.5999999999999996</v>
      </c>
      <c r="G40" s="117">
        <v>0.18</v>
      </c>
      <c r="H40" s="118">
        <v>32</v>
      </c>
      <c r="I40" s="119">
        <v>5.76</v>
      </c>
      <c r="J40" s="194">
        <f t="shared" si="0"/>
        <v>74.88</v>
      </c>
      <c r="K40" s="200">
        <f t="shared" si="2"/>
        <v>969.12</v>
      </c>
      <c r="L40" s="162">
        <v>5384</v>
      </c>
      <c r="M40" s="201">
        <f t="shared" si="4"/>
        <v>269.20000000000005</v>
      </c>
      <c r="N40" s="7"/>
    </row>
    <row r="41" spans="1:14" ht="18">
      <c r="A41" s="82"/>
      <c r="B41" s="37">
        <v>1000</v>
      </c>
      <c r="C41" s="38">
        <v>600</v>
      </c>
      <c r="D41" s="39">
        <v>60</v>
      </c>
      <c r="E41" s="37">
        <v>5</v>
      </c>
      <c r="F41" s="116">
        <f t="shared" si="1"/>
        <v>3</v>
      </c>
      <c r="G41" s="109">
        <v>0.18</v>
      </c>
      <c r="H41" s="80">
        <v>32</v>
      </c>
      <c r="I41" s="110">
        <v>5.76</v>
      </c>
      <c r="J41" s="194">
        <f t="shared" si="0"/>
        <v>74.88</v>
      </c>
      <c r="K41" s="200">
        <f t="shared" si="2"/>
        <v>969.12</v>
      </c>
      <c r="L41" s="162">
        <v>5384</v>
      </c>
      <c r="M41" s="201">
        <f t="shared" si="4"/>
        <v>323.04</v>
      </c>
      <c r="N41" s="7"/>
    </row>
    <row r="42" spans="1:14" ht="18.75" customHeight="1" thickBot="1">
      <c r="A42" s="304" t="s">
        <v>51</v>
      </c>
      <c r="B42" s="37">
        <v>1000</v>
      </c>
      <c r="C42" s="38">
        <v>600</v>
      </c>
      <c r="D42" s="39">
        <v>70</v>
      </c>
      <c r="E42" s="37">
        <v>3</v>
      </c>
      <c r="F42" s="116">
        <f t="shared" si="1"/>
        <v>1.7999999999999998</v>
      </c>
      <c r="G42" s="109">
        <v>0.126</v>
      </c>
      <c r="H42" s="80">
        <v>44</v>
      </c>
      <c r="I42" s="110">
        <v>5.5440000000000005</v>
      </c>
      <c r="J42" s="194">
        <f t="shared" si="0"/>
        <v>72.072</v>
      </c>
      <c r="K42" s="200">
        <f t="shared" si="2"/>
        <v>678.384</v>
      </c>
      <c r="L42" s="162">
        <v>5384</v>
      </c>
      <c r="M42" s="201">
        <f t="shared" si="4"/>
        <v>376.88000000000005</v>
      </c>
      <c r="N42" s="7"/>
    </row>
    <row r="43" spans="1:14" ht="18" thickBot="1">
      <c r="A43" s="304"/>
      <c r="B43" s="37">
        <v>1000</v>
      </c>
      <c r="C43" s="38">
        <v>600</v>
      </c>
      <c r="D43" s="39">
        <v>80</v>
      </c>
      <c r="E43" s="37">
        <v>5</v>
      </c>
      <c r="F43" s="116">
        <f t="shared" si="1"/>
        <v>3</v>
      </c>
      <c r="G43" s="40">
        <v>0.24</v>
      </c>
      <c r="H43" s="80">
        <v>24</v>
      </c>
      <c r="I43" s="110">
        <v>5.76</v>
      </c>
      <c r="J43" s="194">
        <f t="shared" si="0"/>
        <v>74.88</v>
      </c>
      <c r="K43" s="200">
        <f t="shared" si="2"/>
        <v>1292.1599999999999</v>
      </c>
      <c r="L43" s="162">
        <v>5384</v>
      </c>
      <c r="M43" s="201">
        <f t="shared" si="4"/>
        <v>430.71999999999997</v>
      </c>
      <c r="N43" s="7"/>
    </row>
    <row r="44" spans="1:14" ht="18" thickBot="1">
      <c r="A44" s="304"/>
      <c r="B44" s="37">
        <v>1000</v>
      </c>
      <c r="C44" s="38">
        <v>600</v>
      </c>
      <c r="D44" s="39">
        <v>90</v>
      </c>
      <c r="E44" s="37">
        <v>2</v>
      </c>
      <c r="F44" s="116">
        <f t="shared" si="1"/>
        <v>1.2</v>
      </c>
      <c r="G44" s="40">
        <v>0.108</v>
      </c>
      <c r="H44" s="80">
        <v>52</v>
      </c>
      <c r="I44" s="111">
        <v>5.616</v>
      </c>
      <c r="J44" s="194">
        <f t="shared" si="0"/>
        <v>73.008</v>
      </c>
      <c r="K44" s="200">
        <f t="shared" si="2"/>
        <v>581.472</v>
      </c>
      <c r="L44" s="162">
        <v>5384</v>
      </c>
      <c r="M44" s="201">
        <f t="shared" si="4"/>
        <v>484.56</v>
      </c>
      <c r="N44" s="7"/>
    </row>
    <row r="45" spans="1:14" ht="18" thickBot="1">
      <c r="A45" s="304"/>
      <c r="B45" s="37">
        <v>1000</v>
      </c>
      <c r="C45" s="38">
        <v>600</v>
      </c>
      <c r="D45" s="39">
        <v>100</v>
      </c>
      <c r="E45" s="37">
        <v>3</v>
      </c>
      <c r="F45" s="116">
        <f t="shared" si="1"/>
        <v>1.7999999999999998</v>
      </c>
      <c r="G45" s="40">
        <v>0.18</v>
      </c>
      <c r="H45" s="80">
        <v>32</v>
      </c>
      <c r="I45" s="110">
        <v>5.76</v>
      </c>
      <c r="J45" s="194">
        <f t="shared" si="0"/>
        <v>74.88</v>
      </c>
      <c r="K45" s="200">
        <f t="shared" si="2"/>
        <v>969.12</v>
      </c>
      <c r="L45" s="162">
        <v>5384</v>
      </c>
      <c r="M45" s="201">
        <f t="shared" si="4"/>
        <v>538.4000000000001</v>
      </c>
      <c r="N45" s="7"/>
    </row>
    <row r="46" spans="1:14" ht="18" thickBot="1">
      <c r="A46" s="304"/>
      <c r="B46" s="37">
        <v>1000</v>
      </c>
      <c r="C46" s="38">
        <v>600</v>
      </c>
      <c r="D46" s="39">
        <v>110</v>
      </c>
      <c r="E46" s="37">
        <v>3</v>
      </c>
      <c r="F46" s="116">
        <f t="shared" si="1"/>
        <v>1.7999999999999998</v>
      </c>
      <c r="G46" s="40">
        <v>0.198</v>
      </c>
      <c r="H46" s="80">
        <v>28</v>
      </c>
      <c r="I46" s="110">
        <v>5.5440000000000005</v>
      </c>
      <c r="J46" s="194">
        <f t="shared" si="0"/>
        <v>72.072</v>
      </c>
      <c r="K46" s="200">
        <f t="shared" si="2"/>
        <v>1066.0320000000002</v>
      </c>
      <c r="L46" s="162">
        <v>5384</v>
      </c>
      <c r="M46" s="201">
        <f t="shared" si="4"/>
        <v>592.2400000000001</v>
      </c>
      <c r="N46" s="7"/>
    </row>
    <row r="47" spans="1:14" ht="18" thickBot="1">
      <c r="A47" s="304"/>
      <c r="B47" s="37">
        <v>1000</v>
      </c>
      <c r="C47" s="38">
        <v>600</v>
      </c>
      <c r="D47" s="39">
        <v>120</v>
      </c>
      <c r="E47" s="37">
        <v>2</v>
      </c>
      <c r="F47" s="116">
        <f t="shared" si="1"/>
        <v>1.2</v>
      </c>
      <c r="G47" s="40">
        <v>0.144</v>
      </c>
      <c r="H47" s="80">
        <v>40</v>
      </c>
      <c r="I47" s="110">
        <v>5.76</v>
      </c>
      <c r="J47" s="194">
        <f t="shared" si="0"/>
        <v>74.88</v>
      </c>
      <c r="K47" s="200">
        <f t="shared" si="2"/>
        <v>775.2959999999999</v>
      </c>
      <c r="L47" s="162">
        <v>5384</v>
      </c>
      <c r="M47" s="201">
        <f t="shared" si="4"/>
        <v>646.0799999999999</v>
      </c>
      <c r="N47" s="7"/>
    </row>
    <row r="48" spans="1:14" ht="18" thickBot="1">
      <c r="A48" s="304"/>
      <c r="B48" s="37">
        <v>1000</v>
      </c>
      <c r="C48" s="38">
        <v>600</v>
      </c>
      <c r="D48" s="39">
        <v>130</v>
      </c>
      <c r="E48" s="37">
        <v>2</v>
      </c>
      <c r="F48" s="116">
        <f t="shared" si="1"/>
        <v>1.2</v>
      </c>
      <c r="G48" s="109">
        <v>0.156</v>
      </c>
      <c r="H48" s="80">
        <v>36</v>
      </c>
      <c r="I48" s="110">
        <v>5.616</v>
      </c>
      <c r="J48" s="194">
        <f t="shared" si="0"/>
        <v>73.008</v>
      </c>
      <c r="K48" s="200">
        <f t="shared" si="2"/>
        <v>839.904</v>
      </c>
      <c r="L48" s="162">
        <v>5384</v>
      </c>
      <c r="M48" s="201">
        <f t="shared" si="4"/>
        <v>699.9200000000001</v>
      </c>
      <c r="N48" s="7"/>
    </row>
    <row r="49" spans="1:14" ht="18" thickBot="1">
      <c r="A49" s="304"/>
      <c r="B49" s="37">
        <v>1000</v>
      </c>
      <c r="C49" s="38">
        <v>600</v>
      </c>
      <c r="D49" s="39">
        <v>140</v>
      </c>
      <c r="E49" s="37">
        <v>2</v>
      </c>
      <c r="F49" s="116">
        <f t="shared" si="1"/>
        <v>1.2</v>
      </c>
      <c r="G49" s="109">
        <v>0.168</v>
      </c>
      <c r="H49" s="80">
        <v>32</v>
      </c>
      <c r="I49" s="111">
        <v>5.376</v>
      </c>
      <c r="J49" s="194">
        <f aca="true" t="shared" si="5" ref="J49:J73">I49*13</f>
        <v>69.888</v>
      </c>
      <c r="K49" s="200">
        <f t="shared" si="2"/>
        <v>904.5120000000001</v>
      </c>
      <c r="L49" s="162">
        <v>5384</v>
      </c>
      <c r="M49" s="201">
        <f t="shared" si="4"/>
        <v>753.7600000000001</v>
      </c>
      <c r="N49" s="7"/>
    </row>
    <row r="50" spans="1:14" ht="18" thickBot="1">
      <c r="A50" s="304"/>
      <c r="B50" s="37">
        <v>1000</v>
      </c>
      <c r="C50" s="38">
        <v>600</v>
      </c>
      <c r="D50" s="39">
        <v>150</v>
      </c>
      <c r="E50" s="37">
        <v>2</v>
      </c>
      <c r="F50" s="116">
        <f t="shared" si="1"/>
        <v>1.2</v>
      </c>
      <c r="G50" s="109">
        <v>0.18</v>
      </c>
      <c r="H50" s="80">
        <v>32</v>
      </c>
      <c r="I50" s="110">
        <v>5.76</v>
      </c>
      <c r="J50" s="194">
        <f t="shared" si="5"/>
        <v>74.88</v>
      </c>
      <c r="K50" s="200">
        <f t="shared" si="2"/>
        <v>969.12</v>
      </c>
      <c r="L50" s="162">
        <v>5384</v>
      </c>
      <c r="M50" s="201">
        <f t="shared" si="4"/>
        <v>807.6</v>
      </c>
      <c r="N50" s="7"/>
    </row>
    <row r="51" spans="1:14" ht="18" thickBot="1">
      <c r="A51" s="304"/>
      <c r="B51" s="37">
        <v>1000</v>
      </c>
      <c r="C51" s="38">
        <v>600</v>
      </c>
      <c r="D51" s="39">
        <v>160</v>
      </c>
      <c r="E51" s="37">
        <v>2</v>
      </c>
      <c r="F51" s="116">
        <f t="shared" si="1"/>
        <v>1.2</v>
      </c>
      <c r="G51" s="40">
        <v>0.192</v>
      </c>
      <c r="H51" s="80">
        <v>28</v>
      </c>
      <c r="I51" s="110">
        <v>5.376</v>
      </c>
      <c r="J51" s="194">
        <f t="shared" si="5"/>
        <v>69.888</v>
      </c>
      <c r="K51" s="200">
        <f t="shared" si="2"/>
        <v>1033.728</v>
      </c>
      <c r="L51" s="162">
        <v>5384</v>
      </c>
      <c r="M51" s="201">
        <f t="shared" si="4"/>
        <v>861.44</v>
      </c>
      <c r="N51" s="7"/>
    </row>
    <row r="52" spans="1:14" ht="18" thickBot="1">
      <c r="A52" s="304"/>
      <c r="B52" s="37">
        <v>1000</v>
      </c>
      <c r="C52" s="38">
        <v>600</v>
      </c>
      <c r="D52" s="39">
        <v>170</v>
      </c>
      <c r="E52" s="37">
        <v>2</v>
      </c>
      <c r="F52" s="116">
        <f t="shared" si="1"/>
        <v>1.2</v>
      </c>
      <c r="G52" s="40">
        <v>0.20400000000000001</v>
      </c>
      <c r="H52" s="80">
        <v>28</v>
      </c>
      <c r="I52" s="110">
        <v>5.712000000000001</v>
      </c>
      <c r="J52" s="194">
        <f t="shared" si="5"/>
        <v>74.25600000000001</v>
      </c>
      <c r="K52" s="200">
        <f t="shared" si="2"/>
        <v>1098.336</v>
      </c>
      <c r="L52" s="162">
        <v>5384</v>
      </c>
      <c r="M52" s="201">
        <f t="shared" si="4"/>
        <v>915.2800000000001</v>
      </c>
      <c r="N52" s="7"/>
    </row>
    <row r="53" spans="1:14" ht="18" thickBot="1">
      <c r="A53" s="304"/>
      <c r="B53" s="37">
        <v>1000</v>
      </c>
      <c r="C53" s="38">
        <v>600</v>
      </c>
      <c r="D53" s="39">
        <v>180</v>
      </c>
      <c r="E53" s="37">
        <v>1</v>
      </c>
      <c r="F53" s="116">
        <f t="shared" si="1"/>
        <v>0.6</v>
      </c>
      <c r="G53" s="40">
        <v>0.108</v>
      </c>
      <c r="H53" s="80">
        <v>52</v>
      </c>
      <c r="I53" s="110">
        <v>5.616</v>
      </c>
      <c r="J53" s="194">
        <f t="shared" si="5"/>
        <v>73.008</v>
      </c>
      <c r="K53" s="200">
        <f t="shared" si="2"/>
        <v>581.472</v>
      </c>
      <c r="L53" s="162">
        <v>5384</v>
      </c>
      <c r="M53" s="201">
        <f t="shared" si="4"/>
        <v>969.12</v>
      </c>
      <c r="N53" s="7"/>
    </row>
    <row r="54" spans="1:14" ht="18" thickBot="1">
      <c r="A54" s="304"/>
      <c r="B54" s="37">
        <v>1000</v>
      </c>
      <c r="C54" s="38">
        <v>600</v>
      </c>
      <c r="D54" s="39">
        <v>190</v>
      </c>
      <c r="E54" s="37">
        <v>1</v>
      </c>
      <c r="F54" s="116">
        <f t="shared" si="1"/>
        <v>0.6</v>
      </c>
      <c r="G54" s="40">
        <v>0.11399999999999999</v>
      </c>
      <c r="H54" s="80">
        <v>48</v>
      </c>
      <c r="I54" s="110">
        <v>5.4719999999999995</v>
      </c>
      <c r="J54" s="194">
        <f t="shared" si="5"/>
        <v>71.136</v>
      </c>
      <c r="K54" s="200">
        <f t="shared" si="2"/>
        <v>613.776</v>
      </c>
      <c r="L54" s="162">
        <v>5384</v>
      </c>
      <c r="M54" s="201">
        <f t="shared" si="4"/>
        <v>1022.9599999999999</v>
      </c>
      <c r="N54" s="7"/>
    </row>
    <row r="55" spans="1:14" ht="18" thickBot="1">
      <c r="A55" s="304"/>
      <c r="B55" s="43">
        <v>1000</v>
      </c>
      <c r="C55" s="44">
        <v>600</v>
      </c>
      <c r="D55" s="45">
        <v>200</v>
      </c>
      <c r="E55" s="43">
        <v>1</v>
      </c>
      <c r="F55" s="114">
        <f t="shared" si="1"/>
        <v>0.6</v>
      </c>
      <c r="G55" s="47">
        <v>0.12</v>
      </c>
      <c r="H55" s="83">
        <v>48</v>
      </c>
      <c r="I55" s="115">
        <v>5.76</v>
      </c>
      <c r="J55" s="195">
        <f t="shared" si="5"/>
        <v>74.88</v>
      </c>
      <c r="K55" s="202">
        <f t="shared" si="2"/>
        <v>646.0799999999999</v>
      </c>
      <c r="L55" s="207">
        <v>5384</v>
      </c>
      <c r="M55" s="204">
        <f t="shared" si="4"/>
        <v>1076.8</v>
      </c>
      <c r="N55" s="7"/>
    </row>
    <row r="56" spans="1:14" ht="18">
      <c r="A56" s="279" t="s">
        <v>53</v>
      </c>
      <c r="B56" s="21">
        <v>1000</v>
      </c>
      <c r="C56" s="22">
        <v>600</v>
      </c>
      <c r="D56" s="23">
        <v>30</v>
      </c>
      <c r="E56" s="21">
        <v>6</v>
      </c>
      <c r="F56" s="24">
        <f t="shared" si="1"/>
        <v>3.5999999999999996</v>
      </c>
      <c r="G56" s="106">
        <v>0.10799999999999998</v>
      </c>
      <c r="H56" s="107">
        <v>52</v>
      </c>
      <c r="I56" s="108">
        <v>5.616</v>
      </c>
      <c r="J56" s="193">
        <f t="shared" si="5"/>
        <v>73.008</v>
      </c>
      <c r="K56" s="208">
        <f t="shared" si="2"/>
        <v>666.2735999999999</v>
      </c>
      <c r="L56" s="198">
        <v>6169.2</v>
      </c>
      <c r="M56" s="210">
        <f t="shared" si="4"/>
        <v>185.076</v>
      </c>
      <c r="N56" s="7"/>
    </row>
    <row r="57" spans="1:14" ht="18">
      <c r="A57" s="79"/>
      <c r="B57" s="37">
        <v>1000</v>
      </c>
      <c r="C57" s="38">
        <v>600</v>
      </c>
      <c r="D57" s="32">
        <v>40</v>
      </c>
      <c r="E57" s="30">
        <v>6</v>
      </c>
      <c r="F57" s="116">
        <f t="shared" si="1"/>
        <v>3.5999999999999996</v>
      </c>
      <c r="G57" s="117">
        <v>0.14400000000000002</v>
      </c>
      <c r="H57" s="118">
        <v>40</v>
      </c>
      <c r="I57" s="119">
        <v>5.760000000000001</v>
      </c>
      <c r="J57" s="194">
        <f t="shared" si="5"/>
        <v>74.88000000000001</v>
      </c>
      <c r="K57" s="200">
        <f t="shared" si="2"/>
        <v>888.3648000000001</v>
      </c>
      <c r="L57" s="162">
        <v>6169.2</v>
      </c>
      <c r="M57" s="201">
        <f t="shared" si="4"/>
        <v>246.76800000000003</v>
      </c>
      <c r="N57" s="7"/>
    </row>
    <row r="58" spans="1:14" ht="18">
      <c r="A58" s="79"/>
      <c r="B58" s="37">
        <v>1000</v>
      </c>
      <c r="C58" s="38">
        <v>600</v>
      </c>
      <c r="D58" s="32">
        <v>50</v>
      </c>
      <c r="E58" s="30">
        <v>4</v>
      </c>
      <c r="F58" s="116">
        <f t="shared" si="1"/>
        <v>2.4</v>
      </c>
      <c r="G58" s="117">
        <v>0.12</v>
      </c>
      <c r="H58" s="118">
        <v>48</v>
      </c>
      <c r="I58" s="119">
        <v>5.76</v>
      </c>
      <c r="J58" s="194">
        <f t="shared" si="5"/>
        <v>74.88</v>
      </c>
      <c r="K58" s="200">
        <f t="shared" si="2"/>
        <v>740.304</v>
      </c>
      <c r="L58" s="162">
        <v>6169.2</v>
      </c>
      <c r="M58" s="201">
        <f t="shared" si="4"/>
        <v>308.46</v>
      </c>
      <c r="N58" s="7"/>
    </row>
    <row r="59" spans="1:14" ht="18">
      <c r="A59" s="140"/>
      <c r="B59" s="37">
        <v>1000</v>
      </c>
      <c r="C59" s="38">
        <v>600</v>
      </c>
      <c r="D59" s="39">
        <v>60</v>
      </c>
      <c r="E59" s="37">
        <v>5</v>
      </c>
      <c r="F59" s="116">
        <f t="shared" si="1"/>
        <v>3</v>
      </c>
      <c r="G59" s="109">
        <v>0.18</v>
      </c>
      <c r="H59" s="80">
        <v>32</v>
      </c>
      <c r="I59" s="110">
        <v>5.76</v>
      </c>
      <c r="J59" s="194">
        <f t="shared" si="5"/>
        <v>74.88</v>
      </c>
      <c r="K59" s="200">
        <f t="shared" si="2"/>
        <v>1110.456</v>
      </c>
      <c r="L59" s="162">
        <v>6169.2</v>
      </c>
      <c r="M59" s="201">
        <f t="shared" si="4"/>
        <v>370.152</v>
      </c>
      <c r="N59" s="7"/>
    </row>
    <row r="60" spans="1:14" ht="18.75" customHeight="1" thickBot="1">
      <c r="A60" s="304" t="s">
        <v>51</v>
      </c>
      <c r="B60" s="37">
        <v>1000</v>
      </c>
      <c r="C60" s="38">
        <v>600</v>
      </c>
      <c r="D60" s="39">
        <v>70</v>
      </c>
      <c r="E60" s="37">
        <v>3</v>
      </c>
      <c r="F60" s="116">
        <f t="shared" si="1"/>
        <v>1.7999999999999998</v>
      </c>
      <c r="G60" s="109">
        <v>0.126</v>
      </c>
      <c r="H60" s="80">
        <v>44</v>
      </c>
      <c r="I60" s="110">
        <v>5.5440000000000005</v>
      </c>
      <c r="J60" s="194">
        <f t="shared" si="5"/>
        <v>72.072</v>
      </c>
      <c r="K60" s="200">
        <f t="shared" si="2"/>
        <v>777.3192</v>
      </c>
      <c r="L60" s="162">
        <v>6169.2</v>
      </c>
      <c r="M60" s="201">
        <f t="shared" si="4"/>
        <v>431.84400000000005</v>
      </c>
      <c r="N60" s="7"/>
    </row>
    <row r="61" spans="1:14" ht="18" thickBot="1">
      <c r="A61" s="304"/>
      <c r="B61" s="37">
        <v>1000</v>
      </c>
      <c r="C61" s="38">
        <v>600</v>
      </c>
      <c r="D61" s="39">
        <v>80</v>
      </c>
      <c r="E61" s="37">
        <v>4</v>
      </c>
      <c r="F61" s="116">
        <f t="shared" si="1"/>
        <v>2.4</v>
      </c>
      <c r="G61" s="40">
        <v>0.192</v>
      </c>
      <c r="H61" s="80">
        <v>28</v>
      </c>
      <c r="I61" s="110">
        <v>5.376</v>
      </c>
      <c r="J61" s="194">
        <f t="shared" si="5"/>
        <v>69.888</v>
      </c>
      <c r="K61" s="200">
        <f t="shared" si="2"/>
        <v>1184.4864</v>
      </c>
      <c r="L61" s="162">
        <v>6169.2</v>
      </c>
      <c r="M61" s="201">
        <f t="shared" si="4"/>
        <v>493.536</v>
      </c>
      <c r="N61" s="7"/>
    </row>
    <row r="62" spans="1:14" ht="18" thickBot="1">
      <c r="A62" s="304"/>
      <c r="B62" s="37">
        <v>1000</v>
      </c>
      <c r="C62" s="38">
        <v>600</v>
      </c>
      <c r="D62" s="39">
        <v>90</v>
      </c>
      <c r="E62" s="37">
        <v>2</v>
      </c>
      <c r="F62" s="116">
        <f t="shared" si="1"/>
        <v>1.2</v>
      </c>
      <c r="G62" s="40">
        <v>0.108</v>
      </c>
      <c r="H62" s="80">
        <v>52</v>
      </c>
      <c r="I62" s="111">
        <v>5.616</v>
      </c>
      <c r="J62" s="194">
        <f t="shared" si="5"/>
        <v>73.008</v>
      </c>
      <c r="K62" s="200">
        <f t="shared" si="2"/>
        <v>666.2736</v>
      </c>
      <c r="L62" s="162">
        <v>6169.2</v>
      </c>
      <c r="M62" s="201">
        <f t="shared" si="4"/>
        <v>555.2280000000001</v>
      </c>
      <c r="N62" s="7"/>
    </row>
    <row r="63" spans="1:14" ht="18" thickBot="1">
      <c r="A63" s="304"/>
      <c r="B63" s="37">
        <v>1000</v>
      </c>
      <c r="C63" s="38">
        <v>600</v>
      </c>
      <c r="D63" s="39">
        <v>100</v>
      </c>
      <c r="E63" s="37">
        <v>3</v>
      </c>
      <c r="F63" s="116">
        <f t="shared" si="1"/>
        <v>1.7999999999999998</v>
      </c>
      <c r="G63" s="40">
        <v>0.18</v>
      </c>
      <c r="H63" s="80">
        <v>32</v>
      </c>
      <c r="I63" s="110">
        <v>5.76</v>
      </c>
      <c r="J63" s="194">
        <f t="shared" si="5"/>
        <v>74.88</v>
      </c>
      <c r="K63" s="200">
        <f t="shared" si="2"/>
        <v>1110.456</v>
      </c>
      <c r="L63" s="162">
        <v>6169.2</v>
      </c>
      <c r="M63" s="201">
        <f t="shared" si="4"/>
        <v>616.92</v>
      </c>
      <c r="N63" s="7"/>
    </row>
    <row r="64" spans="1:14" ht="18" thickBot="1">
      <c r="A64" s="304"/>
      <c r="B64" s="37">
        <v>1000</v>
      </c>
      <c r="C64" s="38">
        <v>600</v>
      </c>
      <c r="D64" s="39">
        <v>110</v>
      </c>
      <c r="E64" s="37">
        <v>3</v>
      </c>
      <c r="F64" s="116">
        <f t="shared" si="1"/>
        <v>1.7999999999999998</v>
      </c>
      <c r="G64" s="40">
        <v>0.198</v>
      </c>
      <c r="H64" s="80">
        <v>28</v>
      </c>
      <c r="I64" s="110">
        <v>5.5440000000000005</v>
      </c>
      <c r="J64" s="194">
        <f t="shared" si="5"/>
        <v>72.072</v>
      </c>
      <c r="K64" s="200">
        <f t="shared" si="2"/>
        <v>1221.5016</v>
      </c>
      <c r="L64" s="162">
        <v>6169.2</v>
      </c>
      <c r="M64" s="201">
        <f t="shared" si="4"/>
        <v>678.6120000000001</v>
      </c>
      <c r="N64" s="7"/>
    </row>
    <row r="65" spans="1:14" ht="18" thickBot="1">
      <c r="A65" s="304"/>
      <c r="B65" s="37">
        <v>1000</v>
      </c>
      <c r="C65" s="38">
        <v>600</v>
      </c>
      <c r="D65" s="39">
        <v>120</v>
      </c>
      <c r="E65" s="37">
        <v>2</v>
      </c>
      <c r="F65" s="116">
        <f t="shared" si="1"/>
        <v>1.2</v>
      </c>
      <c r="G65" s="40">
        <v>0.144</v>
      </c>
      <c r="H65" s="80">
        <v>40</v>
      </c>
      <c r="I65" s="110">
        <v>5.76</v>
      </c>
      <c r="J65" s="194">
        <f t="shared" si="5"/>
        <v>74.88</v>
      </c>
      <c r="K65" s="200">
        <f t="shared" si="2"/>
        <v>888.3648</v>
      </c>
      <c r="L65" s="162">
        <v>6169.2</v>
      </c>
      <c r="M65" s="201">
        <f t="shared" si="4"/>
        <v>740.304</v>
      </c>
      <c r="N65" s="7"/>
    </row>
    <row r="66" spans="1:14" ht="18" thickBot="1">
      <c r="A66" s="304"/>
      <c r="B66" s="37">
        <v>1000</v>
      </c>
      <c r="C66" s="38">
        <v>600</v>
      </c>
      <c r="D66" s="39">
        <v>130</v>
      </c>
      <c r="E66" s="37">
        <v>2</v>
      </c>
      <c r="F66" s="116">
        <f t="shared" si="1"/>
        <v>1.2</v>
      </c>
      <c r="G66" s="109">
        <v>0.156</v>
      </c>
      <c r="H66" s="80">
        <v>36</v>
      </c>
      <c r="I66" s="110">
        <v>5.616</v>
      </c>
      <c r="J66" s="194">
        <f t="shared" si="5"/>
        <v>73.008</v>
      </c>
      <c r="K66" s="200">
        <f t="shared" si="2"/>
        <v>962.3951999999999</v>
      </c>
      <c r="L66" s="162">
        <v>6169.2</v>
      </c>
      <c r="M66" s="201">
        <f t="shared" si="4"/>
        <v>801.996</v>
      </c>
      <c r="N66" s="7"/>
    </row>
    <row r="67" spans="1:14" ht="18" thickBot="1">
      <c r="A67" s="304"/>
      <c r="B67" s="37">
        <v>1000</v>
      </c>
      <c r="C67" s="38">
        <v>600</v>
      </c>
      <c r="D67" s="39">
        <v>140</v>
      </c>
      <c r="E67" s="37">
        <v>2</v>
      </c>
      <c r="F67" s="116">
        <f t="shared" si="1"/>
        <v>1.2</v>
      </c>
      <c r="G67" s="109">
        <v>0.168</v>
      </c>
      <c r="H67" s="80">
        <v>32</v>
      </c>
      <c r="I67" s="111">
        <v>5.376</v>
      </c>
      <c r="J67" s="194">
        <f t="shared" si="5"/>
        <v>69.888</v>
      </c>
      <c r="K67" s="200">
        <f t="shared" si="2"/>
        <v>1036.4256</v>
      </c>
      <c r="L67" s="162">
        <v>6169.2</v>
      </c>
      <c r="M67" s="201">
        <f t="shared" si="4"/>
        <v>863.6880000000001</v>
      </c>
      <c r="N67" s="7"/>
    </row>
    <row r="68" spans="1:14" ht="18" thickBot="1">
      <c r="A68" s="304"/>
      <c r="B68" s="37">
        <v>1000</v>
      </c>
      <c r="C68" s="38">
        <v>600</v>
      </c>
      <c r="D68" s="39">
        <v>150</v>
      </c>
      <c r="E68" s="37">
        <v>2</v>
      </c>
      <c r="F68" s="116">
        <f t="shared" si="1"/>
        <v>1.2</v>
      </c>
      <c r="G68" s="109">
        <v>0.18</v>
      </c>
      <c r="H68" s="80">
        <v>32</v>
      </c>
      <c r="I68" s="110">
        <v>5.76</v>
      </c>
      <c r="J68" s="194">
        <f t="shared" si="5"/>
        <v>74.88</v>
      </c>
      <c r="K68" s="200">
        <f t="shared" si="2"/>
        <v>1110.456</v>
      </c>
      <c r="L68" s="162">
        <v>6169.2</v>
      </c>
      <c r="M68" s="201">
        <f t="shared" si="4"/>
        <v>925.38</v>
      </c>
      <c r="N68" s="7"/>
    </row>
    <row r="69" spans="1:14" ht="18" thickBot="1">
      <c r="A69" s="304"/>
      <c r="B69" s="37">
        <v>1000</v>
      </c>
      <c r="C69" s="38">
        <v>600</v>
      </c>
      <c r="D69" s="39">
        <v>160</v>
      </c>
      <c r="E69" s="37">
        <v>2</v>
      </c>
      <c r="F69" s="116">
        <f t="shared" si="1"/>
        <v>1.2</v>
      </c>
      <c r="G69" s="40">
        <v>0.192</v>
      </c>
      <c r="H69" s="80">
        <v>28</v>
      </c>
      <c r="I69" s="110">
        <v>5.376</v>
      </c>
      <c r="J69" s="194">
        <f t="shared" si="5"/>
        <v>69.888</v>
      </c>
      <c r="K69" s="200">
        <f t="shared" si="2"/>
        <v>1184.4864</v>
      </c>
      <c r="L69" s="162">
        <v>6169.2</v>
      </c>
      <c r="M69" s="201">
        <f t="shared" si="4"/>
        <v>987.072</v>
      </c>
      <c r="N69" s="7"/>
    </row>
    <row r="70" spans="1:14" ht="18" thickBot="1">
      <c r="A70" s="304"/>
      <c r="B70" s="37">
        <v>1000</v>
      </c>
      <c r="C70" s="38">
        <v>600</v>
      </c>
      <c r="D70" s="39">
        <v>170</v>
      </c>
      <c r="E70" s="37">
        <v>2</v>
      </c>
      <c r="F70" s="116">
        <f t="shared" si="1"/>
        <v>1.2</v>
      </c>
      <c r="G70" s="40">
        <v>0.20400000000000001</v>
      </c>
      <c r="H70" s="80">
        <v>28</v>
      </c>
      <c r="I70" s="110">
        <v>5.712000000000001</v>
      </c>
      <c r="J70" s="194">
        <f t="shared" si="5"/>
        <v>74.25600000000001</v>
      </c>
      <c r="K70" s="200">
        <f t="shared" si="2"/>
        <v>1258.5168</v>
      </c>
      <c r="L70" s="162">
        <v>6169.2</v>
      </c>
      <c r="M70" s="201">
        <f t="shared" si="4"/>
        <v>1048.7640000000001</v>
      </c>
      <c r="N70" s="7"/>
    </row>
    <row r="71" spans="1:14" ht="18" thickBot="1">
      <c r="A71" s="304"/>
      <c r="B71" s="37">
        <v>1000</v>
      </c>
      <c r="C71" s="38">
        <v>600</v>
      </c>
      <c r="D71" s="39">
        <v>180</v>
      </c>
      <c r="E71" s="37">
        <v>1</v>
      </c>
      <c r="F71" s="116">
        <f t="shared" si="1"/>
        <v>0.6</v>
      </c>
      <c r="G71" s="40">
        <v>0.108</v>
      </c>
      <c r="H71" s="80">
        <v>52</v>
      </c>
      <c r="I71" s="110">
        <v>5.616</v>
      </c>
      <c r="J71" s="194">
        <f t="shared" si="5"/>
        <v>73.008</v>
      </c>
      <c r="K71" s="200">
        <f t="shared" si="2"/>
        <v>666.2736</v>
      </c>
      <c r="L71" s="162">
        <v>6169.2</v>
      </c>
      <c r="M71" s="201">
        <f t="shared" si="4"/>
        <v>1110.4560000000001</v>
      </c>
      <c r="N71" s="7"/>
    </row>
    <row r="72" spans="1:14" ht="18" thickBot="1">
      <c r="A72" s="304"/>
      <c r="B72" s="37">
        <v>1000</v>
      </c>
      <c r="C72" s="38">
        <v>600</v>
      </c>
      <c r="D72" s="39">
        <v>190</v>
      </c>
      <c r="E72" s="37">
        <v>1</v>
      </c>
      <c r="F72" s="116">
        <f t="shared" si="1"/>
        <v>0.6</v>
      </c>
      <c r="G72" s="40">
        <v>0.11399999999999999</v>
      </c>
      <c r="H72" s="80">
        <v>48</v>
      </c>
      <c r="I72" s="110">
        <v>5.4719999999999995</v>
      </c>
      <c r="J72" s="194">
        <f t="shared" si="5"/>
        <v>71.136</v>
      </c>
      <c r="K72" s="200">
        <f t="shared" si="2"/>
        <v>703.2887999999999</v>
      </c>
      <c r="L72" s="162">
        <v>6169.2</v>
      </c>
      <c r="M72" s="201">
        <f t="shared" si="4"/>
        <v>1172.148</v>
      </c>
      <c r="N72" s="7"/>
    </row>
    <row r="73" spans="1:14" ht="18" thickBot="1">
      <c r="A73" s="304"/>
      <c r="B73" s="43">
        <v>1000</v>
      </c>
      <c r="C73" s="44">
        <v>600</v>
      </c>
      <c r="D73" s="45">
        <v>200</v>
      </c>
      <c r="E73" s="43">
        <v>1</v>
      </c>
      <c r="F73" s="114">
        <f t="shared" si="1"/>
        <v>0.6</v>
      </c>
      <c r="G73" s="47">
        <v>0.12</v>
      </c>
      <c r="H73" s="83">
        <v>48</v>
      </c>
      <c r="I73" s="115">
        <v>5.76</v>
      </c>
      <c r="J73" s="196">
        <f t="shared" si="5"/>
        <v>74.88</v>
      </c>
      <c r="K73" s="202">
        <f t="shared" si="2"/>
        <v>740.304</v>
      </c>
      <c r="L73" s="203">
        <v>6169.2</v>
      </c>
      <c r="M73" s="204">
        <f t="shared" si="4"/>
        <v>1233.84</v>
      </c>
      <c r="N73" s="7"/>
    </row>
    <row r="74" spans="1:14" ht="18">
      <c r="A74" s="120"/>
      <c r="B74" s="121"/>
      <c r="C74" s="121"/>
      <c r="D74" s="121"/>
      <c r="E74" s="121"/>
      <c r="F74" s="122"/>
      <c r="G74" s="123"/>
      <c r="H74" s="121"/>
      <c r="I74" s="124"/>
      <c r="J74" s="124"/>
      <c r="K74" s="125"/>
      <c r="L74" s="126"/>
      <c r="M74" s="127"/>
      <c r="N74" s="7"/>
    </row>
    <row r="75" spans="1:14" ht="18">
      <c r="A75" s="242" t="s">
        <v>31</v>
      </c>
      <c r="B75" s="246"/>
      <c r="C75" s="246"/>
      <c r="D75" s="246"/>
      <c r="E75" s="246"/>
      <c r="F75" s="247"/>
      <c r="G75" s="246"/>
      <c r="H75" s="248"/>
      <c r="I75" s="247"/>
      <c r="J75" s="249"/>
      <c r="K75" s="249"/>
      <c r="L75" s="246"/>
      <c r="M75" s="246"/>
      <c r="N75" s="7"/>
    </row>
    <row r="76" spans="1:14" ht="18" customHeight="1">
      <c r="A76" s="243" t="s">
        <v>32</v>
      </c>
      <c r="B76" s="263"/>
      <c r="C76" s="263"/>
      <c r="D76" s="263"/>
      <c r="E76" s="263"/>
      <c r="F76" s="264"/>
      <c r="G76" s="263"/>
      <c r="H76" s="265"/>
      <c r="I76" s="264"/>
      <c r="J76" s="266"/>
      <c r="K76" s="266"/>
      <c r="L76" s="246"/>
      <c r="M76" s="246"/>
      <c r="N76" s="7"/>
    </row>
    <row r="77" spans="1:14" ht="18" customHeight="1">
      <c r="A77" s="244" t="s">
        <v>33</v>
      </c>
      <c r="B77" s="246"/>
      <c r="C77" s="246"/>
      <c r="D77" s="246"/>
      <c r="E77" s="246"/>
      <c r="F77" s="247"/>
      <c r="G77" s="246"/>
      <c r="H77" s="248"/>
      <c r="I77" s="247"/>
      <c r="J77" s="249"/>
      <c r="K77" s="249"/>
      <c r="L77" s="246"/>
      <c r="M77" s="246"/>
      <c r="N77" s="7"/>
    </row>
    <row r="78" spans="1:14" ht="17.25" customHeight="1">
      <c r="A78" s="285" t="s">
        <v>34</v>
      </c>
      <c r="B78" s="285"/>
      <c r="C78" s="285"/>
      <c r="D78" s="285"/>
      <c r="E78" s="285"/>
      <c r="F78" s="285"/>
      <c r="G78" s="285"/>
      <c r="H78" s="285"/>
      <c r="I78" s="285"/>
      <c r="J78" s="285"/>
      <c r="K78" s="285"/>
      <c r="L78" s="285"/>
      <c r="M78" s="246"/>
      <c r="N78" s="7"/>
    </row>
  </sheetData>
  <sheetProtection password="EC06" sheet="1" formatCells="0" formatColumns="0" formatRows="0" insertColumns="0" insertRows="0" insertHyperlinks="0" deleteColumns="0" deleteRows="0" sort="0" autoFilter="0" pivotTables="0"/>
  <mergeCells count="22">
    <mergeCell ref="J15:J16"/>
    <mergeCell ref="K15:M15"/>
    <mergeCell ref="A19:A37"/>
    <mergeCell ref="A42:A55"/>
    <mergeCell ref="A60:A73"/>
    <mergeCell ref="A78:L78"/>
    <mergeCell ref="J11:M11"/>
    <mergeCell ref="A12:M12"/>
    <mergeCell ref="A14:H14"/>
    <mergeCell ref="L14:M14"/>
    <mergeCell ref="A15:A16"/>
    <mergeCell ref="B15:B16"/>
    <mergeCell ref="C15:C16"/>
    <mergeCell ref="D15:D16"/>
    <mergeCell ref="E15:G15"/>
    <mergeCell ref="H15:I15"/>
    <mergeCell ref="J5:M5"/>
    <mergeCell ref="J6:M6"/>
    <mergeCell ref="J7:M7"/>
    <mergeCell ref="A8:A9"/>
    <mergeCell ref="J8:M8"/>
    <mergeCell ref="K9:M9"/>
  </mergeCells>
  <hyperlinks>
    <hyperlink ref="J8" r:id="rId1" display="sales@ekover.ru"/>
    <hyperlink ref="K9" r:id="rId2" display="www.ekover.ru"/>
    <hyperlink ref="A11" r:id="rId3" display="ИЗОЛЯЦИЯ ДЛЯ ШТУКАТУРНЫХ ФАСАДОВ ЭКОВЕР®"/>
    <hyperlink ref="A17" r:id="rId4" display="ЭКОВЕР ЭКОФАСАД"/>
    <hyperlink ref="A38" r:id="rId5" display="ЭКОВЕР ФАСАД-ДЕКОР ОПТИМА"/>
    <hyperlink ref="A56" r:id="rId6" display="ЭКОВЕР ФАСАД-ДЕКОР"/>
  </hyperlinks>
  <printOptions/>
  <pageMargins left="0.7874015748031497" right="0.3937007874015748" top="0.3937007874015748" bottom="0.3937007874015748" header="0.5118110236220472" footer="0.5118110236220472"/>
  <pageSetup horizontalDpi="300" verticalDpi="300" orientation="portrait" paperSize="9" scale="39" r:id="rId8"/>
  <drawing r:id="rId7"/>
</worksheet>
</file>

<file path=xl/worksheets/sheet5.xml><?xml version="1.0" encoding="utf-8"?>
<worksheet xmlns="http://schemas.openxmlformats.org/spreadsheetml/2006/main" xmlns:r="http://schemas.openxmlformats.org/officeDocument/2006/relationships">
  <dimension ref="A1:N150"/>
  <sheetViews>
    <sheetView view="pageBreakPreview" zoomScale="55" zoomScaleNormal="70" zoomScaleSheetLayoutView="55" zoomScalePageLayoutView="0" workbookViewId="0" topLeftCell="A1">
      <selection activeCell="A15" sqref="A15:A16"/>
    </sheetView>
  </sheetViews>
  <sheetFormatPr defaultColWidth="11.50390625" defaultRowHeight="12.75"/>
  <cols>
    <col min="1" max="1" width="63.375" style="245" customWidth="1"/>
    <col min="2" max="4" width="9.625" style="243" customWidth="1"/>
    <col min="5" max="5" width="11.50390625" style="268" customWidth="1"/>
    <col min="6" max="6" width="11.50390625" style="243" customWidth="1"/>
    <col min="7" max="7" width="11.50390625" style="269" customWidth="1"/>
    <col min="8" max="8" width="11.50390625" style="268" customWidth="1"/>
    <col min="9" max="9" width="11.50390625" style="270" customWidth="1"/>
    <col min="10" max="10" width="16.00390625" style="270" customWidth="1"/>
    <col min="11" max="11" width="16.625" style="243" customWidth="1"/>
    <col min="12" max="12" width="18.125" style="243" customWidth="1"/>
    <col min="13" max="13" width="19.50390625" style="243" customWidth="1"/>
    <col min="14" max="16384" width="11.50390625" style="2" customWidth="1"/>
  </cols>
  <sheetData>
    <row r="1" spans="1:14" ht="18">
      <c r="A1" s="237"/>
      <c r="B1" s="246"/>
      <c r="C1" s="246"/>
      <c r="D1" s="246"/>
      <c r="E1" s="247"/>
      <c r="F1" s="246"/>
      <c r="G1" s="248"/>
      <c r="H1" s="247"/>
      <c r="I1" s="249"/>
      <c r="J1" s="249"/>
      <c r="K1" s="246"/>
      <c r="L1" s="246"/>
      <c r="M1" s="246"/>
      <c r="N1" s="7"/>
    </row>
    <row r="2" spans="1:14" ht="18">
      <c r="A2" s="237"/>
      <c r="B2" s="246"/>
      <c r="C2" s="246"/>
      <c r="D2" s="246"/>
      <c r="E2" s="247"/>
      <c r="F2" s="246"/>
      <c r="G2" s="248"/>
      <c r="H2" s="247"/>
      <c r="I2" s="249"/>
      <c r="J2" s="249"/>
      <c r="K2" s="246"/>
      <c r="L2" s="246"/>
      <c r="M2" s="246"/>
      <c r="N2" s="7"/>
    </row>
    <row r="3" spans="1:14" ht="18">
      <c r="A3" s="237"/>
      <c r="B3" s="246"/>
      <c r="C3" s="246"/>
      <c r="D3" s="246"/>
      <c r="E3" s="247"/>
      <c r="F3" s="246"/>
      <c r="G3" s="248"/>
      <c r="H3" s="247"/>
      <c r="I3" s="249"/>
      <c r="J3" s="249"/>
      <c r="K3" s="246"/>
      <c r="L3" s="246"/>
      <c r="M3" s="246"/>
      <c r="N3" s="7"/>
    </row>
    <row r="4" spans="1:14" ht="18">
      <c r="A4" s="237"/>
      <c r="B4" s="246"/>
      <c r="C4" s="246"/>
      <c r="D4" s="246"/>
      <c r="E4" s="247"/>
      <c r="F4" s="246"/>
      <c r="G4" s="248"/>
      <c r="H4" s="247"/>
      <c r="I4" s="249"/>
      <c r="J4" s="249"/>
      <c r="K4" s="246"/>
      <c r="L4" s="246"/>
      <c r="M4" s="246"/>
      <c r="N4" s="7"/>
    </row>
    <row r="5" spans="1:14" ht="18" customHeight="1">
      <c r="A5" s="238"/>
      <c r="B5" s="250"/>
      <c r="C5" s="250"/>
      <c r="D5" s="250"/>
      <c r="E5" s="251"/>
      <c r="F5" s="250"/>
      <c r="G5" s="252"/>
      <c r="H5" s="251"/>
      <c r="I5" s="253"/>
      <c r="J5" s="281" t="s">
        <v>0</v>
      </c>
      <c r="K5" s="281"/>
      <c r="L5" s="281"/>
      <c r="M5" s="281"/>
      <c r="N5" s="7"/>
    </row>
    <row r="6" spans="1:14" s="12" customFormat="1" ht="21.75" customHeight="1">
      <c r="A6" s="239"/>
      <c r="B6" s="239"/>
      <c r="C6" s="239"/>
      <c r="D6" s="239"/>
      <c r="E6" s="254"/>
      <c r="F6" s="239"/>
      <c r="G6" s="255"/>
      <c r="H6" s="254"/>
      <c r="I6" s="253"/>
      <c r="J6" s="281" t="s">
        <v>1</v>
      </c>
      <c r="K6" s="281"/>
      <c r="L6" s="281"/>
      <c r="M6" s="281"/>
      <c r="N6" s="11"/>
    </row>
    <row r="7" spans="1:14" s="12" customFormat="1" ht="18" customHeight="1">
      <c r="A7" s="239"/>
      <c r="B7" s="239"/>
      <c r="C7" s="239"/>
      <c r="D7" s="239"/>
      <c r="E7" s="254"/>
      <c r="F7" s="239"/>
      <c r="G7" s="255"/>
      <c r="H7" s="254"/>
      <c r="I7" s="253"/>
      <c r="J7" s="281" t="s">
        <v>2</v>
      </c>
      <c r="K7" s="281"/>
      <c r="L7" s="281"/>
      <c r="M7" s="281"/>
      <c r="N7" s="11"/>
    </row>
    <row r="8" spans="1:14" s="12" customFormat="1" ht="21" customHeight="1">
      <c r="A8" s="299" t="s">
        <v>3</v>
      </c>
      <c r="B8" s="239"/>
      <c r="C8" s="239"/>
      <c r="D8" s="239"/>
      <c r="E8" s="254"/>
      <c r="F8" s="239"/>
      <c r="G8" s="255"/>
      <c r="H8" s="254"/>
      <c r="I8" s="253"/>
      <c r="J8" s="283" t="s">
        <v>4</v>
      </c>
      <c r="K8" s="283"/>
      <c r="L8" s="283"/>
      <c r="M8" s="283"/>
      <c r="N8" s="11"/>
    </row>
    <row r="9" spans="1:14" s="12" customFormat="1" ht="21" customHeight="1">
      <c r="A9" s="299"/>
      <c r="B9" s="239"/>
      <c r="C9" s="239"/>
      <c r="D9" s="239"/>
      <c r="E9" s="254"/>
      <c r="F9" s="239"/>
      <c r="G9" s="255"/>
      <c r="H9" s="254"/>
      <c r="I9" s="253"/>
      <c r="J9" s="250"/>
      <c r="K9" s="283" t="s">
        <v>5</v>
      </c>
      <c r="L9" s="283"/>
      <c r="M9" s="283"/>
      <c r="N9" s="11"/>
    </row>
    <row r="10" spans="1:14" s="12" customFormat="1" ht="24.75" customHeight="1">
      <c r="A10" s="239"/>
      <c r="B10" s="239"/>
      <c r="C10" s="239"/>
      <c r="D10" s="239"/>
      <c r="E10" s="254"/>
      <c r="F10" s="239"/>
      <c r="G10" s="255"/>
      <c r="H10" s="254"/>
      <c r="I10" s="253"/>
      <c r="J10" s="253"/>
      <c r="K10" s="256"/>
      <c r="L10" s="257"/>
      <c r="M10" s="256"/>
      <c r="N10" s="11"/>
    </row>
    <row r="11" spans="1:14" s="12" customFormat="1" ht="24.75" customHeight="1">
      <c r="A11" s="274" t="s">
        <v>54</v>
      </c>
      <c r="B11" s="258"/>
      <c r="C11" s="258"/>
      <c r="D11" s="258"/>
      <c r="E11" s="259"/>
      <c r="F11" s="258"/>
      <c r="G11" s="260"/>
      <c r="H11" s="259"/>
      <c r="I11" s="261"/>
      <c r="J11" s="284"/>
      <c r="K11" s="284"/>
      <c r="L11" s="284"/>
      <c r="M11" s="284"/>
      <c r="N11" s="11"/>
    </row>
    <row r="12" spans="1:14" s="12" customFormat="1" ht="36" customHeight="1">
      <c r="A12" s="285" t="s">
        <v>43</v>
      </c>
      <c r="B12" s="285"/>
      <c r="C12" s="285"/>
      <c r="D12" s="285"/>
      <c r="E12" s="285"/>
      <c r="F12" s="285"/>
      <c r="G12" s="285"/>
      <c r="H12" s="285"/>
      <c r="I12" s="285"/>
      <c r="J12" s="285"/>
      <c r="K12" s="285"/>
      <c r="L12" s="285"/>
      <c r="M12" s="285"/>
      <c r="N12" s="11"/>
    </row>
    <row r="13" spans="1:14" s="12" customFormat="1" ht="19.5" customHeight="1">
      <c r="A13" s="262"/>
      <c r="B13" s="262"/>
      <c r="C13" s="262"/>
      <c r="D13" s="262"/>
      <c r="E13" s="262"/>
      <c r="F13" s="262"/>
      <c r="G13" s="262"/>
      <c r="H13" s="262"/>
      <c r="I13" s="262"/>
      <c r="J13" s="262"/>
      <c r="K13" s="262"/>
      <c r="L13" s="262"/>
      <c r="M13" s="262"/>
      <c r="N13" s="11"/>
    </row>
    <row r="14" spans="1:14" ht="20.25" customHeight="1">
      <c r="A14" s="286" t="s">
        <v>8</v>
      </c>
      <c r="B14" s="286"/>
      <c r="C14" s="286"/>
      <c r="D14" s="286"/>
      <c r="E14" s="286"/>
      <c r="F14" s="286"/>
      <c r="G14" s="286"/>
      <c r="H14" s="286"/>
      <c r="I14" s="277"/>
      <c r="J14" s="277"/>
      <c r="K14" s="277"/>
      <c r="L14" s="309" t="s">
        <v>9</v>
      </c>
      <c r="M14" s="309"/>
      <c r="N14" s="7"/>
    </row>
    <row r="15" spans="1:14" ht="58.5" customHeight="1" thickBot="1">
      <c r="A15" s="288" t="s">
        <v>10</v>
      </c>
      <c r="B15" s="289" t="s">
        <v>11</v>
      </c>
      <c r="C15" s="290" t="s">
        <v>12</v>
      </c>
      <c r="D15" s="291" t="s">
        <v>13</v>
      </c>
      <c r="E15" s="292" t="s">
        <v>14</v>
      </c>
      <c r="F15" s="292"/>
      <c r="G15" s="292"/>
      <c r="H15" s="294" t="s">
        <v>15</v>
      </c>
      <c r="I15" s="294"/>
      <c r="J15" s="295" t="s">
        <v>16</v>
      </c>
      <c r="K15" s="297" t="s">
        <v>17</v>
      </c>
      <c r="L15" s="297"/>
      <c r="M15" s="297"/>
      <c r="N15" s="7"/>
    </row>
    <row r="16" spans="1:14" ht="38.25" customHeight="1" thickBot="1">
      <c r="A16" s="288"/>
      <c r="B16" s="289"/>
      <c r="C16" s="290"/>
      <c r="D16" s="291"/>
      <c r="E16" s="101" t="s">
        <v>18</v>
      </c>
      <c r="F16" s="19" t="s">
        <v>19</v>
      </c>
      <c r="G16" s="102" t="s">
        <v>20</v>
      </c>
      <c r="H16" s="16" t="s">
        <v>21</v>
      </c>
      <c r="I16" s="17" t="s">
        <v>20</v>
      </c>
      <c r="J16" s="296"/>
      <c r="K16" s="103" t="s">
        <v>22</v>
      </c>
      <c r="L16" s="14" t="s">
        <v>20</v>
      </c>
      <c r="M16" s="104" t="s">
        <v>19</v>
      </c>
      <c r="N16" s="7"/>
    </row>
    <row r="17" spans="1:14" ht="18" thickBot="1">
      <c r="A17" s="279" t="s">
        <v>59</v>
      </c>
      <c r="B17" s="21">
        <v>1000</v>
      </c>
      <c r="C17" s="22">
        <v>600</v>
      </c>
      <c r="D17" s="23">
        <v>50</v>
      </c>
      <c r="E17" s="21">
        <v>6</v>
      </c>
      <c r="F17" s="105">
        <f>0.6*E17</f>
        <v>3.5999999999999996</v>
      </c>
      <c r="G17" s="106">
        <v>0.18</v>
      </c>
      <c r="H17" s="107">
        <v>32</v>
      </c>
      <c r="I17" s="141">
        <v>5.76</v>
      </c>
      <c r="J17" s="213">
        <f aca="true" t="shared" si="0" ref="J17:J48">I17*13</f>
        <v>74.88</v>
      </c>
      <c r="K17" s="197">
        <f>L17*G17</f>
        <v>1048.86</v>
      </c>
      <c r="L17" s="198">
        <v>5827</v>
      </c>
      <c r="M17" s="199">
        <f>K17/F17</f>
        <v>291.35</v>
      </c>
      <c r="N17" s="7"/>
    </row>
    <row r="18" spans="1:14" ht="18">
      <c r="A18" s="82"/>
      <c r="B18" s="37">
        <v>1000</v>
      </c>
      <c r="C18" s="38">
        <v>600</v>
      </c>
      <c r="D18" s="39">
        <v>60</v>
      </c>
      <c r="E18" s="37">
        <v>5</v>
      </c>
      <c r="F18" s="33">
        <f aca="true" t="shared" si="1" ref="F18:F48">0.6*E18</f>
        <v>3</v>
      </c>
      <c r="G18" s="109">
        <v>0.18</v>
      </c>
      <c r="H18" s="80">
        <v>32</v>
      </c>
      <c r="I18" s="81">
        <v>5.76</v>
      </c>
      <c r="J18" s="218">
        <f t="shared" si="0"/>
        <v>74.88</v>
      </c>
      <c r="K18" s="200">
        <f aca="true" t="shared" si="2" ref="K18:K48">L18*G18</f>
        <v>1048.86</v>
      </c>
      <c r="L18" s="162">
        <v>5827</v>
      </c>
      <c r="M18" s="201">
        <f aca="true" t="shared" si="3" ref="M18:M48">K18/F18</f>
        <v>349.61999999999995</v>
      </c>
      <c r="N18" s="7"/>
    </row>
    <row r="19" spans="1:14" ht="18.75" customHeight="1" thickBot="1">
      <c r="A19" s="304" t="s">
        <v>60</v>
      </c>
      <c r="B19" s="37">
        <v>1000</v>
      </c>
      <c r="C19" s="38">
        <v>600</v>
      </c>
      <c r="D19" s="39">
        <v>70</v>
      </c>
      <c r="E19" s="37">
        <v>3</v>
      </c>
      <c r="F19" s="33">
        <f t="shared" si="1"/>
        <v>1.7999999999999998</v>
      </c>
      <c r="G19" s="109">
        <v>0.126</v>
      </c>
      <c r="H19" s="80">
        <v>44</v>
      </c>
      <c r="I19" s="81">
        <v>5.5440000000000005</v>
      </c>
      <c r="J19" s="216">
        <f t="shared" si="0"/>
        <v>72.072</v>
      </c>
      <c r="K19" s="200">
        <f t="shared" si="2"/>
        <v>734.202</v>
      </c>
      <c r="L19" s="162">
        <v>5827</v>
      </c>
      <c r="M19" s="201">
        <f t="shared" si="3"/>
        <v>407.89000000000004</v>
      </c>
      <c r="N19" s="7"/>
    </row>
    <row r="20" spans="1:14" ht="18" thickBot="1">
      <c r="A20" s="304"/>
      <c r="B20" s="37">
        <v>1000</v>
      </c>
      <c r="C20" s="38">
        <v>600</v>
      </c>
      <c r="D20" s="39">
        <v>80</v>
      </c>
      <c r="E20" s="37">
        <v>5</v>
      </c>
      <c r="F20" s="33">
        <f t="shared" si="1"/>
        <v>3</v>
      </c>
      <c r="G20" s="40">
        <v>0.24</v>
      </c>
      <c r="H20" s="80">
        <v>24</v>
      </c>
      <c r="I20" s="81">
        <v>5.76</v>
      </c>
      <c r="J20" s="216">
        <f t="shared" si="0"/>
        <v>74.88</v>
      </c>
      <c r="K20" s="200">
        <f t="shared" si="2"/>
        <v>1398.48</v>
      </c>
      <c r="L20" s="162">
        <v>5827</v>
      </c>
      <c r="M20" s="201">
        <f t="shared" si="3"/>
        <v>466.16</v>
      </c>
      <c r="N20" s="7"/>
    </row>
    <row r="21" spans="1:14" ht="18" thickBot="1">
      <c r="A21" s="304"/>
      <c r="B21" s="37">
        <v>1000</v>
      </c>
      <c r="C21" s="38">
        <v>600</v>
      </c>
      <c r="D21" s="39">
        <v>90</v>
      </c>
      <c r="E21" s="37">
        <v>2</v>
      </c>
      <c r="F21" s="33">
        <f t="shared" si="1"/>
        <v>1.2</v>
      </c>
      <c r="G21" s="40">
        <v>0.108</v>
      </c>
      <c r="H21" s="80">
        <v>52</v>
      </c>
      <c r="I21" s="81">
        <v>5.616</v>
      </c>
      <c r="J21" s="216">
        <f t="shared" si="0"/>
        <v>73.008</v>
      </c>
      <c r="K21" s="200">
        <f t="shared" si="2"/>
        <v>629.316</v>
      </c>
      <c r="L21" s="162">
        <v>5827</v>
      </c>
      <c r="M21" s="201">
        <f t="shared" si="3"/>
        <v>524.4300000000001</v>
      </c>
      <c r="N21" s="7"/>
    </row>
    <row r="22" spans="1:14" ht="18" thickBot="1">
      <c r="A22" s="304"/>
      <c r="B22" s="37">
        <v>1000</v>
      </c>
      <c r="C22" s="38">
        <v>600</v>
      </c>
      <c r="D22" s="39">
        <v>100</v>
      </c>
      <c r="E22" s="37">
        <v>3</v>
      </c>
      <c r="F22" s="33">
        <f t="shared" si="1"/>
        <v>1.7999999999999998</v>
      </c>
      <c r="G22" s="40">
        <v>0.18</v>
      </c>
      <c r="H22" s="80">
        <v>32</v>
      </c>
      <c r="I22" s="142">
        <v>5.76</v>
      </c>
      <c r="J22" s="216">
        <f t="shared" si="0"/>
        <v>74.88</v>
      </c>
      <c r="K22" s="200">
        <f t="shared" si="2"/>
        <v>1048.86</v>
      </c>
      <c r="L22" s="162">
        <v>5827</v>
      </c>
      <c r="M22" s="201">
        <f t="shared" si="3"/>
        <v>582.7</v>
      </c>
      <c r="N22" s="7"/>
    </row>
    <row r="23" spans="1:14" ht="18" thickBot="1">
      <c r="A23" s="304"/>
      <c r="B23" s="37">
        <v>1000</v>
      </c>
      <c r="C23" s="38">
        <v>600</v>
      </c>
      <c r="D23" s="39">
        <v>110</v>
      </c>
      <c r="E23" s="37">
        <v>3</v>
      </c>
      <c r="F23" s="33">
        <f t="shared" si="1"/>
        <v>1.7999999999999998</v>
      </c>
      <c r="G23" s="40">
        <v>0.198</v>
      </c>
      <c r="H23" s="80">
        <v>28</v>
      </c>
      <c r="I23" s="81">
        <v>5.5440000000000005</v>
      </c>
      <c r="J23" s="216">
        <f t="shared" si="0"/>
        <v>72.072</v>
      </c>
      <c r="K23" s="200">
        <f t="shared" si="2"/>
        <v>1153.746</v>
      </c>
      <c r="L23" s="162">
        <v>5827</v>
      </c>
      <c r="M23" s="201">
        <f t="shared" si="3"/>
        <v>640.9700000000001</v>
      </c>
      <c r="N23" s="7"/>
    </row>
    <row r="24" spans="1:14" ht="18" thickBot="1">
      <c r="A24" s="304"/>
      <c r="B24" s="37">
        <v>1000</v>
      </c>
      <c r="C24" s="38">
        <v>600</v>
      </c>
      <c r="D24" s="39">
        <v>120</v>
      </c>
      <c r="E24" s="37">
        <v>2</v>
      </c>
      <c r="F24" s="33">
        <f t="shared" si="1"/>
        <v>1.2</v>
      </c>
      <c r="G24" s="40">
        <v>0.144</v>
      </c>
      <c r="H24" s="80">
        <v>40</v>
      </c>
      <c r="I24" s="81">
        <v>5.76</v>
      </c>
      <c r="J24" s="216">
        <f t="shared" si="0"/>
        <v>74.88</v>
      </c>
      <c r="K24" s="200">
        <f t="shared" si="2"/>
        <v>839.088</v>
      </c>
      <c r="L24" s="162">
        <v>5827</v>
      </c>
      <c r="M24" s="201">
        <f t="shared" si="3"/>
        <v>699.24</v>
      </c>
      <c r="N24" s="7"/>
    </row>
    <row r="25" spans="1:14" ht="18" thickBot="1">
      <c r="A25" s="304"/>
      <c r="B25" s="37">
        <v>1000</v>
      </c>
      <c r="C25" s="38">
        <v>600</v>
      </c>
      <c r="D25" s="39">
        <v>130</v>
      </c>
      <c r="E25" s="37">
        <v>2</v>
      </c>
      <c r="F25" s="33">
        <f t="shared" si="1"/>
        <v>1.2</v>
      </c>
      <c r="G25" s="40">
        <v>0.156</v>
      </c>
      <c r="H25" s="80">
        <v>36</v>
      </c>
      <c r="I25" s="81">
        <v>5.616</v>
      </c>
      <c r="J25" s="216">
        <f t="shared" si="0"/>
        <v>73.008</v>
      </c>
      <c r="K25" s="200">
        <f t="shared" si="2"/>
        <v>909.012</v>
      </c>
      <c r="L25" s="162">
        <v>5827</v>
      </c>
      <c r="M25" s="201">
        <f t="shared" si="3"/>
        <v>757.51</v>
      </c>
      <c r="N25" s="7"/>
    </row>
    <row r="26" spans="1:14" ht="18" thickBot="1">
      <c r="A26" s="304"/>
      <c r="B26" s="37">
        <v>1000</v>
      </c>
      <c r="C26" s="38">
        <v>600</v>
      </c>
      <c r="D26" s="39">
        <v>140</v>
      </c>
      <c r="E26" s="37">
        <v>2</v>
      </c>
      <c r="F26" s="33">
        <f t="shared" si="1"/>
        <v>1.2</v>
      </c>
      <c r="G26" s="40">
        <v>0.168</v>
      </c>
      <c r="H26" s="80">
        <v>32</v>
      </c>
      <c r="I26" s="81">
        <v>5.376</v>
      </c>
      <c r="J26" s="216">
        <f t="shared" si="0"/>
        <v>69.888</v>
      </c>
      <c r="K26" s="200">
        <f t="shared" si="2"/>
        <v>978.936</v>
      </c>
      <c r="L26" s="162">
        <v>5827</v>
      </c>
      <c r="M26" s="201">
        <f t="shared" si="3"/>
        <v>815.7800000000001</v>
      </c>
      <c r="N26" s="7"/>
    </row>
    <row r="27" spans="1:14" ht="18" thickBot="1">
      <c r="A27" s="304"/>
      <c r="B27" s="37">
        <v>1000</v>
      </c>
      <c r="C27" s="38">
        <v>600</v>
      </c>
      <c r="D27" s="39">
        <v>150</v>
      </c>
      <c r="E27" s="37">
        <v>2</v>
      </c>
      <c r="F27" s="33">
        <f t="shared" si="1"/>
        <v>1.2</v>
      </c>
      <c r="G27" s="40">
        <v>0.18</v>
      </c>
      <c r="H27" s="80">
        <v>32</v>
      </c>
      <c r="I27" s="81">
        <v>5.76</v>
      </c>
      <c r="J27" s="216">
        <f t="shared" si="0"/>
        <v>74.88</v>
      </c>
      <c r="K27" s="200">
        <f t="shared" si="2"/>
        <v>1048.86</v>
      </c>
      <c r="L27" s="162">
        <v>5827</v>
      </c>
      <c r="M27" s="201">
        <f t="shared" si="3"/>
        <v>874.05</v>
      </c>
      <c r="N27" s="7"/>
    </row>
    <row r="28" spans="1:14" ht="18" thickBot="1">
      <c r="A28" s="304"/>
      <c r="B28" s="37">
        <v>1000</v>
      </c>
      <c r="C28" s="38">
        <v>600</v>
      </c>
      <c r="D28" s="39">
        <v>160</v>
      </c>
      <c r="E28" s="37">
        <v>2</v>
      </c>
      <c r="F28" s="33">
        <f t="shared" si="1"/>
        <v>1.2</v>
      </c>
      <c r="G28" s="40">
        <v>0.192</v>
      </c>
      <c r="H28" s="80">
        <v>28</v>
      </c>
      <c r="I28" s="81">
        <v>5.376</v>
      </c>
      <c r="J28" s="216">
        <f t="shared" si="0"/>
        <v>69.888</v>
      </c>
      <c r="K28" s="200">
        <f t="shared" si="2"/>
        <v>1118.784</v>
      </c>
      <c r="L28" s="162">
        <v>5827</v>
      </c>
      <c r="M28" s="201">
        <f t="shared" si="3"/>
        <v>932.3200000000002</v>
      </c>
      <c r="N28" s="7"/>
    </row>
    <row r="29" spans="1:14" ht="18" thickBot="1">
      <c r="A29" s="304"/>
      <c r="B29" s="37">
        <v>1000</v>
      </c>
      <c r="C29" s="38">
        <v>600</v>
      </c>
      <c r="D29" s="39">
        <v>170</v>
      </c>
      <c r="E29" s="37">
        <v>2</v>
      </c>
      <c r="F29" s="33">
        <f t="shared" si="1"/>
        <v>1.2</v>
      </c>
      <c r="G29" s="40">
        <v>0.20400000000000001</v>
      </c>
      <c r="H29" s="80">
        <v>28</v>
      </c>
      <c r="I29" s="81">
        <v>5.712000000000001</v>
      </c>
      <c r="J29" s="216">
        <f t="shared" si="0"/>
        <v>74.25600000000001</v>
      </c>
      <c r="K29" s="200">
        <f t="shared" si="2"/>
        <v>1188.708</v>
      </c>
      <c r="L29" s="162">
        <v>5827</v>
      </c>
      <c r="M29" s="201">
        <f t="shared" si="3"/>
        <v>990.5900000000001</v>
      </c>
      <c r="N29" s="7"/>
    </row>
    <row r="30" spans="1:14" ht="18" thickBot="1">
      <c r="A30" s="304"/>
      <c r="B30" s="37">
        <v>1000</v>
      </c>
      <c r="C30" s="38">
        <v>600</v>
      </c>
      <c r="D30" s="39">
        <v>180</v>
      </c>
      <c r="E30" s="37">
        <v>1</v>
      </c>
      <c r="F30" s="33">
        <f t="shared" si="1"/>
        <v>0.6</v>
      </c>
      <c r="G30" s="40">
        <v>0.108</v>
      </c>
      <c r="H30" s="80">
        <v>52</v>
      </c>
      <c r="I30" s="81">
        <v>5.616</v>
      </c>
      <c r="J30" s="216">
        <f t="shared" si="0"/>
        <v>73.008</v>
      </c>
      <c r="K30" s="200">
        <f t="shared" si="2"/>
        <v>629.316</v>
      </c>
      <c r="L30" s="162">
        <v>5827</v>
      </c>
      <c r="M30" s="201">
        <f t="shared" si="3"/>
        <v>1048.8600000000001</v>
      </c>
      <c r="N30" s="7"/>
    </row>
    <row r="31" spans="1:14" ht="18" thickBot="1">
      <c r="A31" s="304"/>
      <c r="B31" s="37">
        <v>1000</v>
      </c>
      <c r="C31" s="38">
        <v>600</v>
      </c>
      <c r="D31" s="39">
        <v>190</v>
      </c>
      <c r="E31" s="37">
        <v>1</v>
      </c>
      <c r="F31" s="33">
        <f t="shared" si="1"/>
        <v>0.6</v>
      </c>
      <c r="G31" s="40">
        <v>0.11399999999999999</v>
      </c>
      <c r="H31" s="80">
        <v>48</v>
      </c>
      <c r="I31" s="81">
        <v>5.4719999999999995</v>
      </c>
      <c r="J31" s="216">
        <f t="shared" si="0"/>
        <v>71.136</v>
      </c>
      <c r="K31" s="200">
        <f t="shared" si="2"/>
        <v>664.2779999999999</v>
      </c>
      <c r="L31" s="162">
        <v>5827</v>
      </c>
      <c r="M31" s="201">
        <f t="shared" si="3"/>
        <v>1107.1299999999999</v>
      </c>
      <c r="N31" s="7"/>
    </row>
    <row r="32" spans="1:14" ht="18" thickBot="1">
      <c r="A32" s="304"/>
      <c r="B32" s="43">
        <v>1000</v>
      </c>
      <c r="C32" s="44">
        <v>600</v>
      </c>
      <c r="D32" s="45">
        <v>200</v>
      </c>
      <c r="E32" s="43">
        <v>1</v>
      </c>
      <c r="F32" s="46">
        <f t="shared" si="1"/>
        <v>0.6</v>
      </c>
      <c r="G32" s="143">
        <v>0.12</v>
      </c>
      <c r="H32" s="83">
        <v>48</v>
      </c>
      <c r="I32" s="84">
        <v>5.76</v>
      </c>
      <c r="J32" s="217">
        <f t="shared" si="0"/>
        <v>74.88</v>
      </c>
      <c r="K32" s="206">
        <f t="shared" si="2"/>
        <v>699.24</v>
      </c>
      <c r="L32" s="207">
        <v>5827</v>
      </c>
      <c r="M32" s="211">
        <f t="shared" si="3"/>
        <v>1165.4</v>
      </c>
      <c r="N32" s="7"/>
    </row>
    <row r="33" spans="1:14" ht="18">
      <c r="A33" s="279" t="s">
        <v>61</v>
      </c>
      <c r="B33" s="21">
        <v>1000</v>
      </c>
      <c r="C33" s="22">
        <v>600</v>
      </c>
      <c r="D33" s="23">
        <v>50</v>
      </c>
      <c r="E33" s="21">
        <v>4</v>
      </c>
      <c r="F33" s="105">
        <f>0.6*E33</f>
        <v>2.4</v>
      </c>
      <c r="G33" s="106">
        <v>0.12</v>
      </c>
      <c r="H33" s="107">
        <v>48</v>
      </c>
      <c r="I33" s="141">
        <v>5.76</v>
      </c>
      <c r="J33" s="218">
        <f t="shared" si="0"/>
        <v>74.88</v>
      </c>
      <c r="K33" s="197">
        <f t="shared" si="2"/>
        <v>774.9</v>
      </c>
      <c r="L33" s="198">
        <v>6457.5</v>
      </c>
      <c r="M33" s="199">
        <f t="shared" si="3"/>
        <v>322.875</v>
      </c>
      <c r="N33" s="7"/>
    </row>
    <row r="34" spans="1:14" ht="18">
      <c r="A34" s="82"/>
      <c r="B34" s="37">
        <v>1000</v>
      </c>
      <c r="C34" s="38">
        <v>600</v>
      </c>
      <c r="D34" s="39">
        <v>60</v>
      </c>
      <c r="E34" s="37">
        <v>5</v>
      </c>
      <c r="F34" s="33">
        <f t="shared" si="1"/>
        <v>3</v>
      </c>
      <c r="G34" s="109">
        <v>0.18</v>
      </c>
      <c r="H34" s="80">
        <v>32</v>
      </c>
      <c r="I34" s="81">
        <v>5.76</v>
      </c>
      <c r="J34" s="216">
        <f t="shared" si="0"/>
        <v>74.88</v>
      </c>
      <c r="K34" s="200">
        <f t="shared" si="2"/>
        <v>1162.35</v>
      </c>
      <c r="L34" s="162">
        <v>6457.5</v>
      </c>
      <c r="M34" s="201">
        <f t="shared" si="3"/>
        <v>387.45</v>
      </c>
      <c r="N34" s="7"/>
    </row>
    <row r="35" spans="1:14" ht="18.75" customHeight="1" thickBot="1">
      <c r="A35" s="304" t="s">
        <v>60</v>
      </c>
      <c r="B35" s="37">
        <v>1000</v>
      </c>
      <c r="C35" s="38">
        <v>600</v>
      </c>
      <c r="D35" s="39">
        <v>70</v>
      </c>
      <c r="E35" s="37">
        <v>3</v>
      </c>
      <c r="F35" s="33">
        <f t="shared" si="1"/>
        <v>1.7999999999999998</v>
      </c>
      <c r="G35" s="109">
        <v>0.126</v>
      </c>
      <c r="H35" s="80">
        <v>44</v>
      </c>
      <c r="I35" s="81">
        <v>5.5440000000000005</v>
      </c>
      <c r="J35" s="216">
        <f t="shared" si="0"/>
        <v>72.072</v>
      </c>
      <c r="K35" s="200">
        <f t="shared" si="2"/>
        <v>813.645</v>
      </c>
      <c r="L35" s="162">
        <v>6457.5</v>
      </c>
      <c r="M35" s="201">
        <f t="shared" si="3"/>
        <v>452.02500000000003</v>
      </c>
      <c r="N35" s="7"/>
    </row>
    <row r="36" spans="1:14" ht="18" thickBot="1">
      <c r="A36" s="304"/>
      <c r="B36" s="37">
        <v>1000</v>
      </c>
      <c r="C36" s="38">
        <v>600</v>
      </c>
      <c r="D36" s="39">
        <v>80</v>
      </c>
      <c r="E36" s="37">
        <v>4</v>
      </c>
      <c r="F36" s="33">
        <f t="shared" si="1"/>
        <v>2.4</v>
      </c>
      <c r="G36" s="40">
        <v>0.192</v>
      </c>
      <c r="H36" s="80">
        <v>28</v>
      </c>
      <c r="I36" s="81">
        <v>5.376</v>
      </c>
      <c r="J36" s="216">
        <f t="shared" si="0"/>
        <v>69.888</v>
      </c>
      <c r="K36" s="200">
        <f t="shared" si="2"/>
        <v>1239.84</v>
      </c>
      <c r="L36" s="162">
        <v>6457.5</v>
      </c>
      <c r="M36" s="201">
        <f t="shared" si="3"/>
        <v>516.6</v>
      </c>
      <c r="N36" s="7"/>
    </row>
    <row r="37" spans="1:14" ht="18" thickBot="1">
      <c r="A37" s="304"/>
      <c r="B37" s="37">
        <v>1000</v>
      </c>
      <c r="C37" s="38">
        <v>600</v>
      </c>
      <c r="D37" s="39">
        <v>90</v>
      </c>
      <c r="E37" s="37">
        <v>2</v>
      </c>
      <c r="F37" s="33">
        <f t="shared" si="1"/>
        <v>1.2</v>
      </c>
      <c r="G37" s="40">
        <v>0.108</v>
      </c>
      <c r="H37" s="80">
        <v>52</v>
      </c>
      <c r="I37" s="81">
        <v>5.616</v>
      </c>
      <c r="J37" s="216">
        <f t="shared" si="0"/>
        <v>73.008</v>
      </c>
      <c r="K37" s="200">
        <f t="shared" si="2"/>
        <v>697.41</v>
      </c>
      <c r="L37" s="162">
        <v>6457.5</v>
      </c>
      <c r="M37" s="201">
        <f t="shared" si="3"/>
        <v>581.175</v>
      </c>
      <c r="N37" s="7"/>
    </row>
    <row r="38" spans="1:14" ht="18" thickBot="1">
      <c r="A38" s="304"/>
      <c r="B38" s="37">
        <v>1000</v>
      </c>
      <c r="C38" s="38">
        <v>600</v>
      </c>
      <c r="D38" s="39">
        <v>100</v>
      </c>
      <c r="E38" s="37">
        <v>3</v>
      </c>
      <c r="F38" s="33">
        <f t="shared" si="1"/>
        <v>1.7999999999999998</v>
      </c>
      <c r="G38" s="40">
        <v>0.18</v>
      </c>
      <c r="H38" s="80">
        <v>32</v>
      </c>
      <c r="I38" s="142">
        <v>5.76</v>
      </c>
      <c r="J38" s="216">
        <f t="shared" si="0"/>
        <v>74.88</v>
      </c>
      <c r="K38" s="200">
        <f t="shared" si="2"/>
        <v>1162.35</v>
      </c>
      <c r="L38" s="162">
        <v>6457.5</v>
      </c>
      <c r="M38" s="201">
        <f t="shared" si="3"/>
        <v>645.75</v>
      </c>
      <c r="N38" s="7"/>
    </row>
    <row r="39" spans="1:14" ht="18" thickBot="1">
      <c r="A39" s="304"/>
      <c r="B39" s="37">
        <v>1000</v>
      </c>
      <c r="C39" s="38">
        <v>600</v>
      </c>
      <c r="D39" s="39">
        <v>110</v>
      </c>
      <c r="E39" s="37">
        <v>3</v>
      </c>
      <c r="F39" s="33">
        <f t="shared" si="1"/>
        <v>1.7999999999999998</v>
      </c>
      <c r="G39" s="40">
        <v>0.198</v>
      </c>
      <c r="H39" s="80">
        <v>28</v>
      </c>
      <c r="I39" s="81">
        <v>5.5440000000000005</v>
      </c>
      <c r="J39" s="216">
        <f t="shared" si="0"/>
        <v>72.072</v>
      </c>
      <c r="K39" s="200">
        <f t="shared" si="2"/>
        <v>1278.585</v>
      </c>
      <c r="L39" s="162">
        <v>6457.5</v>
      </c>
      <c r="M39" s="201">
        <f t="shared" si="3"/>
        <v>710.325</v>
      </c>
      <c r="N39" s="7"/>
    </row>
    <row r="40" spans="1:14" ht="18" thickBot="1">
      <c r="A40" s="304"/>
      <c r="B40" s="37">
        <v>1000</v>
      </c>
      <c r="C40" s="38">
        <v>600</v>
      </c>
      <c r="D40" s="39">
        <v>120</v>
      </c>
      <c r="E40" s="37">
        <v>2</v>
      </c>
      <c r="F40" s="33">
        <f t="shared" si="1"/>
        <v>1.2</v>
      </c>
      <c r="G40" s="40">
        <v>0.144</v>
      </c>
      <c r="H40" s="80">
        <v>40</v>
      </c>
      <c r="I40" s="81">
        <v>5.76</v>
      </c>
      <c r="J40" s="216">
        <f t="shared" si="0"/>
        <v>74.88</v>
      </c>
      <c r="K40" s="200">
        <f t="shared" si="2"/>
        <v>929.8799999999999</v>
      </c>
      <c r="L40" s="162">
        <v>6457.5</v>
      </c>
      <c r="M40" s="201">
        <f t="shared" si="3"/>
        <v>774.9</v>
      </c>
      <c r="N40" s="7"/>
    </row>
    <row r="41" spans="1:14" ht="18" thickBot="1">
      <c r="A41" s="304"/>
      <c r="B41" s="37">
        <v>1000</v>
      </c>
      <c r="C41" s="38">
        <v>600</v>
      </c>
      <c r="D41" s="39">
        <v>130</v>
      </c>
      <c r="E41" s="37">
        <v>2</v>
      </c>
      <c r="F41" s="33">
        <f t="shared" si="1"/>
        <v>1.2</v>
      </c>
      <c r="G41" s="40">
        <v>0.156</v>
      </c>
      <c r="H41" s="80">
        <v>36</v>
      </c>
      <c r="I41" s="81">
        <v>5.616</v>
      </c>
      <c r="J41" s="216">
        <f t="shared" si="0"/>
        <v>73.008</v>
      </c>
      <c r="K41" s="200">
        <f t="shared" si="2"/>
        <v>1007.37</v>
      </c>
      <c r="L41" s="162">
        <v>6457.5</v>
      </c>
      <c r="M41" s="201">
        <f t="shared" si="3"/>
        <v>839.475</v>
      </c>
      <c r="N41" s="7"/>
    </row>
    <row r="42" spans="1:14" ht="18" thickBot="1">
      <c r="A42" s="304"/>
      <c r="B42" s="37">
        <v>1000</v>
      </c>
      <c r="C42" s="38">
        <v>600</v>
      </c>
      <c r="D42" s="39">
        <v>140</v>
      </c>
      <c r="E42" s="37">
        <v>2</v>
      </c>
      <c r="F42" s="33">
        <f t="shared" si="1"/>
        <v>1.2</v>
      </c>
      <c r="G42" s="40">
        <v>0.168</v>
      </c>
      <c r="H42" s="80">
        <v>32</v>
      </c>
      <c r="I42" s="81">
        <v>5.376</v>
      </c>
      <c r="J42" s="216">
        <f t="shared" si="0"/>
        <v>69.888</v>
      </c>
      <c r="K42" s="200">
        <f t="shared" si="2"/>
        <v>1084.8600000000001</v>
      </c>
      <c r="L42" s="162">
        <v>6457.5</v>
      </c>
      <c r="M42" s="201">
        <f t="shared" si="3"/>
        <v>904.0500000000002</v>
      </c>
      <c r="N42" s="7"/>
    </row>
    <row r="43" spans="1:14" ht="18" thickBot="1">
      <c r="A43" s="304"/>
      <c r="B43" s="37">
        <v>1000</v>
      </c>
      <c r="C43" s="38">
        <v>600</v>
      </c>
      <c r="D43" s="39">
        <v>150</v>
      </c>
      <c r="E43" s="37">
        <v>2</v>
      </c>
      <c r="F43" s="33">
        <f t="shared" si="1"/>
        <v>1.2</v>
      </c>
      <c r="G43" s="40">
        <v>0.18</v>
      </c>
      <c r="H43" s="80">
        <v>32</v>
      </c>
      <c r="I43" s="81">
        <v>5.76</v>
      </c>
      <c r="J43" s="216">
        <f t="shared" si="0"/>
        <v>74.88</v>
      </c>
      <c r="K43" s="200">
        <f t="shared" si="2"/>
        <v>1162.35</v>
      </c>
      <c r="L43" s="162">
        <v>6457.5</v>
      </c>
      <c r="M43" s="201">
        <f t="shared" si="3"/>
        <v>968.625</v>
      </c>
      <c r="N43" s="7"/>
    </row>
    <row r="44" spans="1:14" ht="18" thickBot="1">
      <c r="A44" s="304"/>
      <c r="B44" s="37">
        <v>1000</v>
      </c>
      <c r="C44" s="38">
        <v>600</v>
      </c>
      <c r="D44" s="39">
        <v>160</v>
      </c>
      <c r="E44" s="37">
        <v>2</v>
      </c>
      <c r="F44" s="33">
        <f t="shared" si="1"/>
        <v>1.2</v>
      </c>
      <c r="G44" s="40">
        <v>0.192</v>
      </c>
      <c r="H44" s="80">
        <v>28</v>
      </c>
      <c r="I44" s="81">
        <v>5.376</v>
      </c>
      <c r="J44" s="216">
        <f t="shared" si="0"/>
        <v>69.888</v>
      </c>
      <c r="K44" s="200">
        <f t="shared" si="2"/>
        <v>1239.84</v>
      </c>
      <c r="L44" s="162">
        <v>6457.5</v>
      </c>
      <c r="M44" s="201">
        <f t="shared" si="3"/>
        <v>1033.2</v>
      </c>
      <c r="N44" s="7"/>
    </row>
    <row r="45" spans="1:14" ht="18" thickBot="1">
      <c r="A45" s="304"/>
      <c r="B45" s="37">
        <v>1000</v>
      </c>
      <c r="C45" s="38">
        <v>600</v>
      </c>
      <c r="D45" s="39">
        <v>170</v>
      </c>
      <c r="E45" s="37">
        <v>2</v>
      </c>
      <c r="F45" s="33">
        <f t="shared" si="1"/>
        <v>1.2</v>
      </c>
      <c r="G45" s="40">
        <v>0.20400000000000001</v>
      </c>
      <c r="H45" s="80">
        <v>28</v>
      </c>
      <c r="I45" s="81">
        <v>5.712000000000001</v>
      </c>
      <c r="J45" s="216">
        <f t="shared" si="0"/>
        <v>74.25600000000001</v>
      </c>
      <c r="K45" s="200">
        <f t="shared" si="2"/>
        <v>1317.3300000000002</v>
      </c>
      <c r="L45" s="162">
        <v>6457.5</v>
      </c>
      <c r="M45" s="201">
        <f t="shared" si="3"/>
        <v>1097.775</v>
      </c>
      <c r="N45" s="7"/>
    </row>
    <row r="46" spans="1:14" ht="18" thickBot="1">
      <c r="A46" s="304"/>
      <c r="B46" s="37">
        <v>1000</v>
      </c>
      <c r="C46" s="38">
        <v>600</v>
      </c>
      <c r="D46" s="39">
        <v>180</v>
      </c>
      <c r="E46" s="37">
        <v>1</v>
      </c>
      <c r="F46" s="33">
        <f t="shared" si="1"/>
        <v>0.6</v>
      </c>
      <c r="G46" s="40">
        <v>0.108</v>
      </c>
      <c r="H46" s="80">
        <v>52</v>
      </c>
      <c r="I46" s="81">
        <v>5.616</v>
      </c>
      <c r="J46" s="216">
        <f t="shared" si="0"/>
        <v>73.008</v>
      </c>
      <c r="K46" s="200">
        <f t="shared" si="2"/>
        <v>697.41</v>
      </c>
      <c r="L46" s="162">
        <v>6457.5</v>
      </c>
      <c r="M46" s="201">
        <f t="shared" si="3"/>
        <v>1162.35</v>
      </c>
      <c r="N46" s="7"/>
    </row>
    <row r="47" spans="1:14" ht="18" thickBot="1">
      <c r="A47" s="304"/>
      <c r="B47" s="37">
        <v>1000</v>
      </c>
      <c r="C47" s="38">
        <v>600</v>
      </c>
      <c r="D47" s="39">
        <v>190</v>
      </c>
      <c r="E47" s="37">
        <v>1</v>
      </c>
      <c r="F47" s="33">
        <f t="shared" si="1"/>
        <v>0.6</v>
      </c>
      <c r="G47" s="40">
        <v>0.11399999999999999</v>
      </c>
      <c r="H47" s="80">
        <v>48</v>
      </c>
      <c r="I47" s="81">
        <v>5.4719999999999995</v>
      </c>
      <c r="J47" s="216">
        <f t="shared" si="0"/>
        <v>71.136</v>
      </c>
      <c r="K47" s="200">
        <f t="shared" si="2"/>
        <v>736.155</v>
      </c>
      <c r="L47" s="162">
        <v>6457.5</v>
      </c>
      <c r="M47" s="201">
        <f t="shared" si="3"/>
        <v>1226.925</v>
      </c>
      <c r="N47" s="7"/>
    </row>
    <row r="48" spans="1:14" ht="18" thickBot="1">
      <c r="A48" s="304"/>
      <c r="B48" s="43">
        <v>1000</v>
      </c>
      <c r="C48" s="44">
        <v>600</v>
      </c>
      <c r="D48" s="45">
        <v>200</v>
      </c>
      <c r="E48" s="43">
        <v>1</v>
      </c>
      <c r="F48" s="46">
        <f t="shared" si="1"/>
        <v>0.6</v>
      </c>
      <c r="G48" s="143">
        <v>0.12</v>
      </c>
      <c r="H48" s="83">
        <v>48</v>
      </c>
      <c r="I48" s="84">
        <v>5.76</v>
      </c>
      <c r="J48" s="217">
        <f t="shared" si="0"/>
        <v>74.88</v>
      </c>
      <c r="K48" s="202">
        <f t="shared" si="2"/>
        <v>774.9</v>
      </c>
      <c r="L48" s="203">
        <v>6457.5</v>
      </c>
      <c r="M48" s="204">
        <f t="shared" si="3"/>
        <v>1291.5</v>
      </c>
      <c r="N48" s="7"/>
    </row>
    <row r="49" spans="1:14" ht="18" customHeight="1" thickBot="1">
      <c r="A49" s="279" t="s">
        <v>55</v>
      </c>
      <c r="B49" s="21">
        <v>1000</v>
      </c>
      <c r="C49" s="22">
        <v>600</v>
      </c>
      <c r="D49" s="23">
        <v>50</v>
      </c>
      <c r="E49" s="21">
        <v>8</v>
      </c>
      <c r="F49" s="105">
        <f>0.6*E49</f>
        <v>4.8</v>
      </c>
      <c r="G49" s="106">
        <v>0.24</v>
      </c>
      <c r="H49" s="107">
        <v>24</v>
      </c>
      <c r="I49" s="141">
        <v>5.76</v>
      </c>
      <c r="J49" s="215">
        <f aca="true" t="shared" si="4" ref="J49:J112">I49*13</f>
        <v>74.88</v>
      </c>
      <c r="K49" s="220">
        <f>L49*G49</f>
        <v>1050.84</v>
      </c>
      <c r="L49" s="62">
        <v>4378.5</v>
      </c>
      <c r="M49" s="28">
        <f>K49/F49</f>
        <v>218.92499999999998</v>
      </c>
      <c r="N49" s="7"/>
    </row>
    <row r="50" spans="1:14" ht="18" customHeight="1" thickBot="1">
      <c r="A50" s="82"/>
      <c r="B50" s="37">
        <v>1000</v>
      </c>
      <c r="C50" s="38">
        <v>600</v>
      </c>
      <c r="D50" s="39">
        <v>60</v>
      </c>
      <c r="E50" s="37">
        <v>8</v>
      </c>
      <c r="F50" s="33">
        <f aca="true" t="shared" si="5" ref="F50:F111">0.6*E50</f>
        <v>4.8</v>
      </c>
      <c r="G50" s="109">
        <v>0.288</v>
      </c>
      <c r="H50" s="80">
        <v>20</v>
      </c>
      <c r="I50" s="81">
        <v>5.76</v>
      </c>
      <c r="J50" s="216">
        <f t="shared" si="4"/>
        <v>74.88</v>
      </c>
      <c r="K50" s="192">
        <f aca="true" t="shared" si="6" ref="K50:K111">L50*G50</f>
        <v>1261.0079999999998</v>
      </c>
      <c r="L50" s="63">
        <v>4378.5</v>
      </c>
      <c r="M50" s="64">
        <f aca="true" t="shared" si="7" ref="M50:M111">K50/F50</f>
        <v>262.71</v>
      </c>
      <c r="N50" s="7"/>
    </row>
    <row r="51" spans="1:14" ht="17.25" customHeight="1" thickBot="1">
      <c r="A51" s="304" t="s">
        <v>56</v>
      </c>
      <c r="B51" s="37">
        <v>1000</v>
      </c>
      <c r="C51" s="38">
        <v>600</v>
      </c>
      <c r="D51" s="39">
        <v>70</v>
      </c>
      <c r="E51" s="37">
        <v>3</v>
      </c>
      <c r="F51" s="33">
        <f t="shared" si="5"/>
        <v>1.7999999999999998</v>
      </c>
      <c r="G51" s="109">
        <v>0.126</v>
      </c>
      <c r="H51" s="80">
        <v>44</v>
      </c>
      <c r="I51" s="81">
        <v>5.5440000000000005</v>
      </c>
      <c r="J51" s="216">
        <f t="shared" si="4"/>
        <v>72.072</v>
      </c>
      <c r="K51" s="35">
        <f t="shared" si="6"/>
        <v>551.691</v>
      </c>
      <c r="L51" s="56">
        <v>4378.5</v>
      </c>
      <c r="M51" s="64">
        <f t="shared" si="7"/>
        <v>306.49500000000006</v>
      </c>
      <c r="N51" s="7"/>
    </row>
    <row r="52" spans="1:13" ht="18" thickBot="1">
      <c r="A52" s="304"/>
      <c r="B52" s="37">
        <v>1000</v>
      </c>
      <c r="C52" s="38">
        <v>600</v>
      </c>
      <c r="D52" s="39">
        <v>80</v>
      </c>
      <c r="E52" s="37">
        <v>6</v>
      </c>
      <c r="F52" s="33">
        <f t="shared" si="5"/>
        <v>3.5999999999999996</v>
      </c>
      <c r="G52" s="40">
        <v>0.28800000000000003</v>
      </c>
      <c r="H52" s="80">
        <v>20</v>
      </c>
      <c r="I52" s="81">
        <v>5.760000000000001</v>
      </c>
      <c r="J52" s="216">
        <f t="shared" si="4"/>
        <v>74.88000000000001</v>
      </c>
      <c r="K52" s="63">
        <f t="shared" si="6"/>
        <v>1261.008</v>
      </c>
      <c r="L52" s="56">
        <v>4378.5</v>
      </c>
      <c r="M52" s="64">
        <f t="shared" si="7"/>
        <v>350.28000000000003</v>
      </c>
    </row>
    <row r="53" spans="1:13" ht="18" thickBot="1">
      <c r="A53" s="304"/>
      <c r="B53" s="37">
        <v>1000</v>
      </c>
      <c r="C53" s="38">
        <v>600</v>
      </c>
      <c r="D53" s="39">
        <v>90</v>
      </c>
      <c r="E53" s="37">
        <v>5</v>
      </c>
      <c r="F53" s="33">
        <f t="shared" si="5"/>
        <v>3</v>
      </c>
      <c r="G53" s="40">
        <v>0.27</v>
      </c>
      <c r="H53" s="80">
        <v>20</v>
      </c>
      <c r="I53" s="81">
        <v>5.4</v>
      </c>
      <c r="J53" s="216">
        <f t="shared" si="4"/>
        <v>70.2</v>
      </c>
      <c r="K53" s="63">
        <f t="shared" si="6"/>
        <v>1182.1950000000002</v>
      </c>
      <c r="L53" s="56">
        <v>4378.5</v>
      </c>
      <c r="M53" s="64">
        <f t="shared" si="7"/>
        <v>394.06500000000005</v>
      </c>
    </row>
    <row r="54" spans="1:13" ht="18" thickBot="1">
      <c r="A54" s="304"/>
      <c r="B54" s="37">
        <v>1000</v>
      </c>
      <c r="C54" s="38">
        <v>600</v>
      </c>
      <c r="D54" s="39">
        <v>100</v>
      </c>
      <c r="E54" s="37">
        <v>4</v>
      </c>
      <c r="F54" s="33">
        <f t="shared" si="5"/>
        <v>2.4</v>
      </c>
      <c r="G54" s="40">
        <v>0.24</v>
      </c>
      <c r="H54" s="80">
        <v>24</v>
      </c>
      <c r="I54" s="142">
        <v>5.76</v>
      </c>
      <c r="J54" s="216">
        <f t="shared" si="4"/>
        <v>74.88</v>
      </c>
      <c r="K54" s="63">
        <f t="shared" si="6"/>
        <v>1050.84</v>
      </c>
      <c r="L54" s="56">
        <v>4378.5</v>
      </c>
      <c r="M54" s="64">
        <f t="shared" si="7"/>
        <v>437.84999999999997</v>
      </c>
    </row>
    <row r="55" spans="1:13" ht="18" thickBot="1">
      <c r="A55" s="304"/>
      <c r="B55" s="37">
        <v>1000</v>
      </c>
      <c r="C55" s="38">
        <v>600</v>
      </c>
      <c r="D55" s="39">
        <v>110</v>
      </c>
      <c r="E55" s="37">
        <v>4</v>
      </c>
      <c r="F55" s="33">
        <f t="shared" si="5"/>
        <v>2.4</v>
      </c>
      <c r="G55" s="40">
        <v>0.264</v>
      </c>
      <c r="H55" s="80">
        <v>20</v>
      </c>
      <c r="I55" s="81">
        <v>5.28</v>
      </c>
      <c r="J55" s="216">
        <f t="shared" si="4"/>
        <v>68.64</v>
      </c>
      <c r="K55" s="63">
        <f t="shared" si="6"/>
        <v>1155.924</v>
      </c>
      <c r="L55" s="56">
        <v>4378.5</v>
      </c>
      <c r="M55" s="64">
        <f t="shared" si="7"/>
        <v>481.635</v>
      </c>
    </row>
    <row r="56" spans="1:13" ht="18" thickBot="1">
      <c r="A56" s="304"/>
      <c r="B56" s="37">
        <v>1000</v>
      </c>
      <c r="C56" s="38">
        <v>600</v>
      </c>
      <c r="D56" s="39">
        <v>120</v>
      </c>
      <c r="E56" s="37">
        <v>4</v>
      </c>
      <c r="F56" s="33">
        <f t="shared" si="5"/>
        <v>2.4</v>
      </c>
      <c r="G56" s="40">
        <v>0.288</v>
      </c>
      <c r="H56" s="80">
        <v>20</v>
      </c>
      <c r="I56" s="81">
        <v>5.76</v>
      </c>
      <c r="J56" s="216">
        <f t="shared" si="4"/>
        <v>74.88</v>
      </c>
      <c r="K56" s="63">
        <f t="shared" si="6"/>
        <v>1261.0079999999998</v>
      </c>
      <c r="L56" s="56">
        <v>4378.5</v>
      </c>
      <c r="M56" s="64">
        <f t="shared" si="7"/>
        <v>525.42</v>
      </c>
    </row>
    <row r="57" spans="1:13" ht="18" thickBot="1">
      <c r="A57" s="304"/>
      <c r="B57" s="37">
        <v>1000</v>
      </c>
      <c r="C57" s="38">
        <v>600</v>
      </c>
      <c r="D57" s="39">
        <v>130</v>
      </c>
      <c r="E57" s="37">
        <v>3</v>
      </c>
      <c r="F57" s="33">
        <f t="shared" si="5"/>
        <v>1.7999999999999998</v>
      </c>
      <c r="G57" s="40">
        <v>0.23399999999999999</v>
      </c>
      <c r="H57" s="80">
        <v>24</v>
      </c>
      <c r="I57" s="81">
        <v>5.616</v>
      </c>
      <c r="J57" s="216">
        <f t="shared" si="4"/>
        <v>73.008</v>
      </c>
      <c r="K57" s="63">
        <f t="shared" si="6"/>
        <v>1024.569</v>
      </c>
      <c r="L57" s="56">
        <v>4378.5</v>
      </c>
      <c r="M57" s="64">
        <f t="shared" si="7"/>
        <v>569.205</v>
      </c>
    </row>
    <row r="58" spans="1:13" ht="18" thickBot="1">
      <c r="A58" s="304"/>
      <c r="B58" s="37">
        <v>1000</v>
      </c>
      <c r="C58" s="38">
        <v>600</v>
      </c>
      <c r="D58" s="39">
        <v>140</v>
      </c>
      <c r="E58" s="37">
        <v>4</v>
      </c>
      <c r="F58" s="33">
        <f t="shared" si="5"/>
        <v>2.4</v>
      </c>
      <c r="G58" s="40">
        <v>0.336</v>
      </c>
      <c r="H58" s="80">
        <v>16</v>
      </c>
      <c r="I58" s="81">
        <v>5.376</v>
      </c>
      <c r="J58" s="216">
        <f t="shared" si="4"/>
        <v>69.888</v>
      </c>
      <c r="K58" s="63">
        <f t="shared" si="6"/>
        <v>1471.1760000000002</v>
      </c>
      <c r="L58" s="56">
        <v>4378.5</v>
      </c>
      <c r="M58" s="64">
        <f t="shared" si="7"/>
        <v>612.9900000000001</v>
      </c>
    </row>
    <row r="59" spans="1:13" ht="18" thickBot="1">
      <c r="A59" s="304"/>
      <c r="B59" s="37">
        <v>1000</v>
      </c>
      <c r="C59" s="38">
        <v>600</v>
      </c>
      <c r="D59" s="39">
        <v>150</v>
      </c>
      <c r="E59" s="37">
        <v>2</v>
      </c>
      <c r="F59" s="33">
        <f t="shared" si="5"/>
        <v>1.2</v>
      </c>
      <c r="G59" s="40">
        <v>0.18</v>
      </c>
      <c r="H59" s="80">
        <v>32</v>
      </c>
      <c r="I59" s="81">
        <v>5.76</v>
      </c>
      <c r="J59" s="216">
        <f t="shared" si="4"/>
        <v>74.88</v>
      </c>
      <c r="K59" s="63">
        <f t="shared" si="6"/>
        <v>788.13</v>
      </c>
      <c r="L59" s="56">
        <v>4378.5</v>
      </c>
      <c r="M59" s="64">
        <f t="shared" si="7"/>
        <v>656.775</v>
      </c>
    </row>
    <row r="60" spans="1:13" ht="18" thickBot="1">
      <c r="A60" s="304"/>
      <c r="B60" s="37">
        <v>1000</v>
      </c>
      <c r="C60" s="38">
        <v>600</v>
      </c>
      <c r="D60" s="39">
        <v>160</v>
      </c>
      <c r="E60" s="37">
        <v>3</v>
      </c>
      <c r="F60" s="33">
        <f t="shared" si="5"/>
        <v>1.7999999999999998</v>
      </c>
      <c r="G60" s="40">
        <v>0.28800000000000003</v>
      </c>
      <c r="H60" s="80">
        <v>20</v>
      </c>
      <c r="I60" s="81">
        <v>5.760000000000001</v>
      </c>
      <c r="J60" s="216">
        <f t="shared" si="4"/>
        <v>74.88000000000001</v>
      </c>
      <c r="K60" s="63">
        <f t="shared" si="6"/>
        <v>1261.008</v>
      </c>
      <c r="L60" s="56">
        <v>4378.5</v>
      </c>
      <c r="M60" s="64">
        <f t="shared" si="7"/>
        <v>700.5600000000001</v>
      </c>
    </row>
    <row r="61" spans="1:13" ht="18" thickBot="1">
      <c r="A61" s="304"/>
      <c r="B61" s="37">
        <v>1000</v>
      </c>
      <c r="C61" s="38">
        <v>600</v>
      </c>
      <c r="D61" s="39">
        <v>170</v>
      </c>
      <c r="E61" s="37">
        <v>2</v>
      </c>
      <c r="F61" s="33">
        <f t="shared" si="5"/>
        <v>1.2</v>
      </c>
      <c r="G61" s="40">
        <v>0.20400000000000001</v>
      </c>
      <c r="H61" s="80">
        <v>28</v>
      </c>
      <c r="I61" s="81">
        <v>5.712000000000001</v>
      </c>
      <c r="J61" s="216">
        <f t="shared" si="4"/>
        <v>74.25600000000001</v>
      </c>
      <c r="K61" s="63">
        <f t="shared" si="6"/>
        <v>893.214</v>
      </c>
      <c r="L61" s="56">
        <v>4378.5</v>
      </c>
      <c r="M61" s="64">
        <f t="shared" si="7"/>
        <v>744.345</v>
      </c>
    </row>
    <row r="62" spans="1:13" ht="18" thickBot="1">
      <c r="A62" s="304"/>
      <c r="B62" s="37">
        <v>1000</v>
      </c>
      <c r="C62" s="38">
        <v>600</v>
      </c>
      <c r="D62" s="39">
        <v>180</v>
      </c>
      <c r="E62" s="37">
        <v>2</v>
      </c>
      <c r="F62" s="33">
        <f t="shared" si="5"/>
        <v>1.2</v>
      </c>
      <c r="G62" s="40">
        <v>0.216</v>
      </c>
      <c r="H62" s="80">
        <v>24</v>
      </c>
      <c r="I62" s="81">
        <v>5.184</v>
      </c>
      <c r="J62" s="216">
        <f t="shared" si="4"/>
        <v>67.392</v>
      </c>
      <c r="K62" s="63">
        <f t="shared" si="6"/>
        <v>945.756</v>
      </c>
      <c r="L62" s="56">
        <v>4378.5</v>
      </c>
      <c r="M62" s="64">
        <f t="shared" si="7"/>
        <v>788.13</v>
      </c>
    </row>
    <row r="63" spans="1:13" ht="18" thickBot="1">
      <c r="A63" s="304"/>
      <c r="B63" s="37">
        <v>1000</v>
      </c>
      <c r="C63" s="38">
        <v>600</v>
      </c>
      <c r="D63" s="39">
        <v>190</v>
      </c>
      <c r="E63" s="37">
        <v>2</v>
      </c>
      <c r="F63" s="33">
        <f t="shared" si="5"/>
        <v>1.2</v>
      </c>
      <c r="G63" s="40">
        <v>0.22799999999999998</v>
      </c>
      <c r="H63" s="80">
        <v>24</v>
      </c>
      <c r="I63" s="81">
        <v>5.4719999999999995</v>
      </c>
      <c r="J63" s="216">
        <f t="shared" si="4"/>
        <v>71.136</v>
      </c>
      <c r="K63" s="63">
        <f t="shared" si="6"/>
        <v>998.2979999999999</v>
      </c>
      <c r="L63" s="56">
        <v>4378.5</v>
      </c>
      <c r="M63" s="64">
        <f t="shared" si="7"/>
        <v>831.915</v>
      </c>
    </row>
    <row r="64" spans="1:13" ht="18" thickBot="1">
      <c r="A64" s="304"/>
      <c r="B64" s="37">
        <v>1000</v>
      </c>
      <c r="C64" s="38">
        <v>600</v>
      </c>
      <c r="D64" s="39">
        <v>200</v>
      </c>
      <c r="E64" s="37">
        <v>2</v>
      </c>
      <c r="F64" s="33">
        <f t="shared" si="5"/>
        <v>1.2</v>
      </c>
      <c r="G64" s="109">
        <v>0.24</v>
      </c>
      <c r="H64" s="80">
        <v>24</v>
      </c>
      <c r="I64" s="81">
        <v>5.76</v>
      </c>
      <c r="J64" s="216">
        <f t="shared" si="4"/>
        <v>74.88</v>
      </c>
      <c r="K64" s="63">
        <f t="shared" si="6"/>
        <v>1050.84</v>
      </c>
      <c r="L64" s="56">
        <v>4378.5</v>
      </c>
      <c r="M64" s="64">
        <f t="shared" si="7"/>
        <v>875.6999999999999</v>
      </c>
    </row>
    <row r="65" spans="1:13" ht="18" thickBot="1">
      <c r="A65" s="304"/>
      <c r="B65" s="37">
        <v>1000</v>
      </c>
      <c r="C65" s="38">
        <v>600</v>
      </c>
      <c r="D65" s="39">
        <v>210</v>
      </c>
      <c r="E65" s="37">
        <v>2</v>
      </c>
      <c r="F65" s="33">
        <f t="shared" si="5"/>
        <v>1.2</v>
      </c>
      <c r="G65" s="109">
        <v>0.252</v>
      </c>
      <c r="H65" s="80">
        <v>20</v>
      </c>
      <c r="I65" s="81">
        <v>5.04</v>
      </c>
      <c r="J65" s="216">
        <f t="shared" si="4"/>
        <v>65.52</v>
      </c>
      <c r="K65" s="63">
        <f t="shared" si="6"/>
        <v>1103.382</v>
      </c>
      <c r="L65" s="56">
        <v>4378.5</v>
      </c>
      <c r="M65" s="64">
        <f t="shared" si="7"/>
        <v>919.4850000000001</v>
      </c>
    </row>
    <row r="66" spans="1:13" ht="18" thickBot="1">
      <c r="A66" s="304"/>
      <c r="B66" s="37">
        <v>1000</v>
      </c>
      <c r="C66" s="38">
        <v>600</v>
      </c>
      <c r="D66" s="39">
        <v>220</v>
      </c>
      <c r="E66" s="37">
        <v>2</v>
      </c>
      <c r="F66" s="33">
        <f t="shared" si="5"/>
        <v>1.2</v>
      </c>
      <c r="G66" s="109">
        <v>0.264</v>
      </c>
      <c r="H66" s="80">
        <v>20</v>
      </c>
      <c r="I66" s="142">
        <v>5.28</v>
      </c>
      <c r="J66" s="216">
        <f t="shared" si="4"/>
        <v>68.64</v>
      </c>
      <c r="K66" s="63">
        <f t="shared" si="6"/>
        <v>1155.924</v>
      </c>
      <c r="L66" s="56">
        <v>4378.5</v>
      </c>
      <c r="M66" s="64">
        <f t="shared" si="7"/>
        <v>963.27</v>
      </c>
    </row>
    <row r="67" spans="1:13" ht="18" thickBot="1">
      <c r="A67" s="304"/>
      <c r="B67" s="37">
        <v>1000</v>
      </c>
      <c r="C67" s="38">
        <v>600</v>
      </c>
      <c r="D67" s="39">
        <v>230</v>
      </c>
      <c r="E67" s="37">
        <v>2</v>
      </c>
      <c r="F67" s="33">
        <f t="shared" si="5"/>
        <v>1.2</v>
      </c>
      <c r="G67" s="40">
        <v>0.276</v>
      </c>
      <c r="H67" s="80">
        <v>20</v>
      </c>
      <c r="I67" s="81">
        <v>5.52</v>
      </c>
      <c r="J67" s="216">
        <f t="shared" si="4"/>
        <v>71.75999999999999</v>
      </c>
      <c r="K67" s="63">
        <f t="shared" si="6"/>
        <v>1208.4660000000001</v>
      </c>
      <c r="L67" s="56">
        <v>4378.5</v>
      </c>
      <c r="M67" s="64">
        <f t="shared" si="7"/>
        <v>1007.0550000000002</v>
      </c>
    </row>
    <row r="68" spans="1:13" ht="18" thickBot="1">
      <c r="A68" s="304"/>
      <c r="B68" s="37">
        <v>1000</v>
      </c>
      <c r="C68" s="38">
        <v>600</v>
      </c>
      <c r="D68" s="39">
        <v>240</v>
      </c>
      <c r="E68" s="37">
        <v>2</v>
      </c>
      <c r="F68" s="33">
        <f t="shared" si="5"/>
        <v>1.2</v>
      </c>
      <c r="G68" s="40">
        <v>0.288</v>
      </c>
      <c r="H68" s="80">
        <v>20</v>
      </c>
      <c r="I68" s="81">
        <v>5.76</v>
      </c>
      <c r="J68" s="216">
        <f t="shared" si="4"/>
        <v>74.88</v>
      </c>
      <c r="K68" s="63">
        <f t="shared" si="6"/>
        <v>1261.0079999999998</v>
      </c>
      <c r="L68" s="56">
        <v>4378.5</v>
      </c>
      <c r="M68" s="64">
        <f t="shared" si="7"/>
        <v>1050.84</v>
      </c>
    </row>
    <row r="69" spans="1:13" ht="18" thickBot="1">
      <c r="A69" s="304"/>
      <c r="B69" s="43">
        <v>1000</v>
      </c>
      <c r="C69" s="44">
        <v>600</v>
      </c>
      <c r="D69" s="45">
        <v>250</v>
      </c>
      <c r="E69" s="43">
        <v>2</v>
      </c>
      <c r="F69" s="114">
        <f t="shared" si="5"/>
        <v>1.2</v>
      </c>
      <c r="G69" s="47">
        <v>0.3</v>
      </c>
      <c r="H69" s="83">
        <v>16</v>
      </c>
      <c r="I69" s="84">
        <v>4.8</v>
      </c>
      <c r="J69" s="217">
        <f t="shared" si="4"/>
        <v>62.4</v>
      </c>
      <c r="K69" s="174">
        <f t="shared" si="6"/>
        <v>1313.55</v>
      </c>
      <c r="L69" s="60">
        <v>4378.5</v>
      </c>
      <c r="M69" s="68">
        <f t="shared" si="7"/>
        <v>1094.625</v>
      </c>
    </row>
    <row r="70" spans="1:13" ht="18">
      <c r="A70" s="279" t="s">
        <v>57</v>
      </c>
      <c r="B70" s="21">
        <v>1000</v>
      </c>
      <c r="C70" s="22">
        <v>600</v>
      </c>
      <c r="D70" s="23">
        <v>50</v>
      </c>
      <c r="E70" s="21">
        <v>8</v>
      </c>
      <c r="F70" s="105">
        <f>0.6*E70</f>
        <v>4.8</v>
      </c>
      <c r="G70" s="106">
        <v>0.24</v>
      </c>
      <c r="H70" s="107">
        <v>24</v>
      </c>
      <c r="I70" s="141">
        <v>5.76</v>
      </c>
      <c r="J70" s="218">
        <f t="shared" si="4"/>
        <v>74.88</v>
      </c>
      <c r="K70" s="26">
        <f t="shared" si="6"/>
        <v>1140</v>
      </c>
      <c r="L70" s="62">
        <v>4750</v>
      </c>
      <c r="M70" s="28">
        <f t="shared" si="7"/>
        <v>237.5</v>
      </c>
    </row>
    <row r="71" spans="1:13" ht="18">
      <c r="A71" s="82"/>
      <c r="B71" s="37">
        <v>1000</v>
      </c>
      <c r="C71" s="38">
        <v>600</v>
      </c>
      <c r="D71" s="39">
        <v>60</v>
      </c>
      <c r="E71" s="37">
        <v>8</v>
      </c>
      <c r="F71" s="33">
        <f t="shared" si="5"/>
        <v>4.8</v>
      </c>
      <c r="G71" s="109">
        <v>0.288</v>
      </c>
      <c r="H71" s="80">
        <v>20</v>
      </c>
      <c r="I71" s="81">
        <v>5.76</v>
      </c>
      <c r="J71" s="216">
        <f t="shared" si="4"/>
        <v>74.88</v>
      </c>
      <c r="K71" s="63">
        <f t="shared" si="6"/>
        <v>1368</v>
      </c>
      <c r="L71" s="56">
        <v>4750</v>
      </c>
      <c r="M71" s="64">
        <f t="shared" si="7"/>
        <v>285</v>
      </c>
    </row>
    <row r="72" spans="1:13" ht="18" thickBot="1">
      <c r="A72" s="304" t="s">
        <v>56</v>
      </c>
      <c r="B72" s="37">
        <v>1000</v>
      </c>
      <c r="C72" s="38">
        <v>600</v>
      </c>
      <c r="D72" s="39">
        <v>70</v>
      </c>
      <c r="E72" s="37">
        <v>3</v>
      </c>
      <c r="F72" s="33">
        <f t="shared" si="5"/>
        <v>1.7999999999999998</v>
      </c>
      <c r="G72" s="109">
        <v>0.126</v>
      </c>
      <c r="H72" s="80">
        <v>44</v>
      </c>
      <c r="I72" s="81">
        <v>5.5440000000000005</v>
      </c>
      <c r="J72" s="216">
        <f t="shared" si="4"/>
        <v>72.072</v>
      </c>
      <c r="K72" s="63">
        <f t="shared" si="6"/>
        <v>598.5</v>
      </c>
      <c r="L72" s="56">
        <v>4750</v>
      </c>
      <c r="M72" s="64">
        <f t="shared" si="7"/>
        <v>332.50000000000006</v>
      </c>
    </row>
    <row r="73" spans="1:13" ht="18" thickBot="1">
      <c r="A73" s="304"/>
      <c r="B73" s="37">
        <v>1000</v>
      </c>
      <c r="C73" s="38">
        <v>600</v>
      </c>
      <c r="D73" s="39">
        <v>80</v>
      </c>
      <c r="E73" s="37">
        <v>5</v>
      </c>
      <c r="F73" s="33">
        <f t="shared" si="5"/>
        <v>3</v>
      </c>
      <c r="G73" s="40">
        <v>0.24</v>
      </c>
      <c r="H73" s="80">
        <v>24</v>
      </c>
      <c r="I73" s="81">
        <v>5.760000000000001</v>
      </c>
      <c r="J73" s="216">
        <f t="shared" si="4"/>
        <v>74.88000000000001</v>
      </c>
      <c r="K73" s="63">
        <f t="shared" si="6"/>
        <v>1140</v>
      </c>
      <c r="L73" s="56">
        <v>4750</v>
      </c>
      <c r="M73" s="64">
        <f t="shared" si="7"/>
        <v>380</v>
      </c>
    </row>
    <row r="74" spans="1:13" ht="18" thickBot="1">
      <c r="A74" s="304"/>
      <c r="B74" s="37">
        <v>1000</v>
      </c>
      <c r="C74" s="38">
        <v>600</v>
      </c>
      <c r="D74" s="39">
        <v>90</v>
      </c>
      <c r="E74" s="37">
        <v>5</v>
      </c>
      <c r="F74" s="33">
        <f t="shared" si="5"/>
        <v>3</v>
      </c>
      <c r="G74" s="40">
        <v>0.27</v>
      </c>
      <c r="H74" s="80">
        <v>20</v>
      </c>
      <c r="I74" s="81">
        <v>5.4</v>
      </c>
      <c r="J74" s="216">
        <f t="shared" si="4"/>
        <v>70.2</v>
      </c>
      <c r="K74" s="63">
        <f t="shared" si="6"/>
        <v>1282.5</v>
      </c>
      <c r="L74" s="56">
        <v>4750</v>
      </c>
      <c r="M74" s="64">
        <f t="shared" si="7"/>
        <v>427.5</v>
      </c>
    </row>
    <row r="75" spans="1:13" ht="18" thickBot="1">
      <c r="A75" s="304"/>
      <c r="B75" s="37">
        <v>1000</v>
      </c>
      <c r="C75" s="38">
        <v>600</v>
      </c>
      <c r="D75" s="39">
        <v>100</v>
      </c>
      <c r="E75" s="37">
        <v>4</v>
      </c>
      <c r="F75" s="33">
        <f t="shared" si="5"/>
        <v>2.4</v>
      </c>
      <c r="G75" s="40">
        <v>0.24</v>
      </c>
      <c r="H75" s="80">
        <v>24</v>
      </c>
      <c r="I75" s="142">
        <v>5.76</v>
      </c>
      <c r="J75" s="216">
        <f t="shared" si="4"/>
        <v>74.88</v>
      </c>
      <c r="K75" s="63">
        <f t="shared" si="6"/>
        <v>1140</v>
      </c>
      <c r="L75" s="56">
        <v>4750</v>
      </c>
      <c r="M75" s="64">
        <f t="shared" si="7"/>
        <v>475</v>
      </c>
    </row>
    <row r="76" spans="1:13" ht="18" thickBot="1">
      <c r="A76" s="304"/>
      <c r="B76" s="37">
        <v>1000</v>
      </c>
      <c r="C76" s="38">
        <v>600</v>
      </c>
      <c r="D76" s="39">
        <v>110</v>
      </c>
      <c r="E76" s="37">
        <v>4</v>
      </c>
      <c r="F76" s="33">
        <f t="shared" si="5"/>
        <v>2.4</v>
      </c>
      <c r="G76" s="40">
        <v>0.264</v>
      </c>
      <c r="H76" s="80">
        <v>20</v>
      </c>
      <c r="I76" s="81">
        <v>5.28</v>
      </c>
      <c r="J76" s="216">
        <f t="shared" si="4"/>
        <v>68.64</v>
      </c>
      <c r="K76" s="63">
        <f t="shared" si="6"/>
        <v>1254</v>
      </c>
      <c r="L76" s="56">
        <v>4750</v>
      </c>
      <c r="M76" s="64">
        <f t="shared" si="7"/>
        <v>522.5</v>
      </c>
    </row>
    <row r="77" spans="1:13" ht="18" thickBot="1">
      <c r="A77" s="304"/>
      <c r="B77" s="37">
        <v>1000</v>
      </c>
      <c r="C77" s="38">
        <v>600</v>
      </c>
      <c r="D77" s="39">
        <v>120</v>
      </c>
      <c r="E77" s="37">
        <v>4</v>
      </c>
      <c r="F77" s="33">
        <f t="shared" si="5"/>
        <v>2.4</v>
      </c>
      <c r="G77" s="40">
        <v>0.288</v>
      </c>
      <c r="H77" s="80">
        <v>20</v>
      </c>
      <c r="I77" s="81">
        <v>5.76</v>
      </c>
      <c r="J77" s="216">
        <f t="shared" si="4"/>
        <v>74.88</v>
      </c>
      <c r="K77" s="63">
        <f t="shared" si="6"/>
        <v>1368</v>
      </c>
      <c r="L77" s="56">
        <v>4750</v>
      </c>
      <c r="M77" s="64">
        <f t="shared" si="7"/>
        <v>570</v>
      </c>
    </row>
    <row r="78" spans="1:13" ht="18" thickBot="1">
      <c r="A78" s="304"/>
      <c r="B78" s="37">
        <v>1000</v>
      </c>
      <c r="C78" s="38">
        <v>600</v>
      </c>
      <c r="D78" s="39">
        <v>130</v>
      </c>
      <c r="E78" s="37">
        <v>3</v>
      </c>
      <c r="F78" s="33">
        <f t="shared" si="5"/>
        <v>1.7999999999999998</v>
      </c>
      <c r="G78" s="40">
        <v>0.23399999999999999</v>
      </c>
      <c r="H78" s="80">
        <v>24</v>
      </c>
      <c r="I78" s="81">
        <v>5.616</v>
      </c>
      <c r="J78" s="216">
        <f t="shared" si="4"/>
        <v>73.008</v>
      </c>
      <c r="K78" s="63">
        <f t="shared" si="6"/>
        <v>1111.5</v>
      </c>
      <c r="L78" s="56">
        <v>4750</v>
      </c>
      <c r="M78" s="64">
        <f t="shared" si="7"/>
        <v>617.5000000000001</v>
      </c>
    </row>
    <row r="79" spans="1:13" ht="18" thickBot="1">
      <c r="A79" s="304"/>
      <c r="B79" s="37">
        <v>1000</v>
      </c>
      <c r="C79" s="38">
        <v>600</v>
      </c>
      <c r="D79" s="39">
        <v>140</v>
      </c>
      <c r="E79" s="37">
        <v>2</v>
      </c>
      <c r="F79" s="33">
        <f t="shared" si="5"/>
        <v>1.2</v>
      </c>
      <c r="G79" s="40">
        <v>0.168</v>
      </c>
      <c r="H79" s="80">
        <v>32</v>
      </c>
      <c r="I79" s="81">
        <v>5.376</v>
      </c>
      <c r="J79" s="216">
        <f t="shared" si="4"/>
        <v>69.888</v>
      </c>
      <c r="K79" s="63">
        <f t="shared" si="6"/>
        <v>798</v>
      </c>
      <c r="L79" s="56">
        <v>4750</v>
      </c>
      <c r="M79" s="64">
        <f t="shared" si="7"/>
        <v>665</v>
      </c>
    </row>
    <row r="80" spans="1:13" ht="18" thickBot="1">
      <c r="A80" s="304"/>
      <c r="B80" s="37">
        <v>1000</v>
      </c>
      <c r="C80" s="38">
        <v>600</v>
      </c>
      <c r="D80" s="39">
        <v>150</v>
      </c>
      <c r="E80" s="37">
        <v>2</v>
      </c>
      <c r="F80" s="33">
        <f t="shared" si="5"/>
        <v>1.2</v>
      </c>
      <c r="G80" s="40">
        <v>0.18</v>
      </c>
      <c r="H80" s="80">
        <v>32</v>
      </c>
      <c r="I80" s="81">
        <v>5.76</v>
      </c>
      <c r="J80" s="216">
        <f t="shared" si="4"/>
        <v>74.88</v>
      </c>
      <c r="K80" s="63">
        <f t="shared" si="6"/>
        <v>855</v>
      </c>
      <c r="L80" s="56">
        <v>4750</v>
      </c>
      <c r="M80" s="64">
        <f t="shared" si="7"/>
        <v>712.5</v>
      </c>
    </row>
    <row r="81" spans="1:13" ht="18" thickBot="1">
      <c r="A81" s="304"/>
      <c r="B81" s="37">
        <v>1000</v>
      </c>
      <c r="C81" s="38">
        <v>600</v>
      </c>
      <c r="D81" s="39">
        <v>160</v>
      </c>
      <c r="E81" s="37">
        <v>3</v>
      </c>
      <c r="F81" s="33">
        <f t="shared" si="5"/>
        <v>1.7999999999999998</v>
      </c>
      <c r="G81" s="40">
        <v>0.28800000000000003</v>
      </c>
      <c r="H81" s="80">
        <v>20</v>
      </c>
      <c r="I81" s="81">
        <v>5.760000000000001</v>
      </c>
      <c r="J81" s="216">
        <f t="shared" si="4"/>
        <v>74.88000000000001</v>
      </c>
      <c r="K81" s="63">
        <f t="shared" si="6"/>
        <v>1368.0000000000002</v>
      </c>
      <c r="L81" s="56">
        <v>4750</v>
      </c>
      <c r="M81" s="64">
        <f t="shared" si="7"/>
        <v>760.0000000000002</v>
      </c>
    </row>
    <row r="82" spans="1:13" ht="18" thickBot="1">
      <c r="A82" s="304"/>
      <c r="B82" s="37">
        <v>1000</v>
      </c>
      <c r="C82" s="38">
        <v>600</v>
      </c>
      <c r="D82" s="39">
        <v>170</v>
      </c>
      <c r="E82" s="37">
        <v>2</v>
      </c>
      <c r="F82" s="33">
        <f t="shared" si="5"/>
        <v>1.2</v>
      </c>
      <c r="G82" s="40">
        <v>0.20400000000000001</v>
      </c>
      <c r="H82" s="80">
        <v>28</v>
      </c>
      <c r="I82" s="81">
        <v>5.712000000000001</v>
      </c>
      <c r="J82" s="216">
        <f t="shared" si="4"/>
        <v>74.25600000000001</v>
      </c>
      <c r="K82" s="63">
        <f t="shared" si="6"/>
        <v>969.0000000000001</v>
      </c>
      <c r="L82" s="56">
        <v>4750</v>
      </c>
      <c r="M82" s="64">
        <f t="shared" si="7"/>
        <v>807.5000000000001</v>
      </c>
    </row>
    <row r="83" spans="1:13" ht="18" thickBot="1">
      <c r="A83" s="304"/>
      <c r="B83" s="37">
        <v>1000</v>
      </c>
      <c r="C83" s="38">
        <v>600</v>
      </c>
      <c r="D83" s="39">
        <v>180</v>
      </c>
      <c r="E83" s="37">
        <v>2</v>
      </c>
      <c r="F83" s="33">
        <f t="shared" si="5"/>
        <v>1.2</v>
      </c>
      <c r="G83" s="40">
        <v>0.216</v>
      </c>
      <c r="H83" s="80">
        <v>24</v>
      </c>
      <c r="I83" s="81">
        <v>5.184</v>
      </c>
      <c r="J83" s="216">
        <f t="shared" si="4"/>
        <v>67.392</v>
      </c>
      <c r="K83" s="63">
        <f t="shared" si="6"/>
        <v>1026</v>
      </c>
      <c r="L83" s="56">
        <v>4750</v>
      </c>
      <c r="M83" s="64">
        <f t="shared" si="7"/>
        <v>855</v>
      </c>
    </row>
    <row r="84" spans="1:13" ht="18" thickBot="1">
      <c r="A84" s="304"/>
      <c r="B84" s="37">
        <v>1000</v>
      </c>
      <c r="C84" s="38">
        <v>600</v>
      </c>
      <c r="D84" s="39">
        <v>190</v>
      </c>
      <c r="E84" s="37">
        <v>2</v>
      </c>
      <c r="F84" s="33">
        <f t="shared" si="5"/>
        <v>1.2</v>
      </c>
      <c r="G84" s="40">
        <v>0.22799999999999998</v>
      </c>
      <c r="H84" s="80">
        <v>24</v>
      </c>
      <c r="I84" s="81">
        <v>5.4719999999999995</v>
      </c>
      <c r="J84" s="216">
        <f t="shared" si="4"/>
        <v>71.136</v>
      </c>
      <c r="K84" s="63">
        <f t="shared" si="6"/>
        <v>1083</v>
      </c>
      <c r="L84" s="56">
        <v>4750</v>
      </c>
      <c r="M84" s="64">
        <f t="shared" si="7"/>
        <v>902.5</v>
      </c>
    </row>
    <row r="85" spans="1:13" ht="18" thickBot="1">
      <c r="A85" s="304"/>
      <c r="B85" s="37">
        <v>1000</v>
      </c>
      <c r="C85" s="38">
        <v>600</v>
      </c>
      <c r="D85" s="39">
        <v>200</v>
      </c>
      <c r="E85" s="37">
        <v>2</v>
      </c>
      <c r="F85" s="33">
        <f t="shared" si="5"/>
        <v>1.2</v>
      </c>
      <c r="G85" s="109">
        <v>0.24</v>
      </c>
      <c r="H85" s="80">
        <v>24</v>
      </c>
      <c r="I85" s="81">
        <v>5.76</v>
      </c>
      <c r="J85" s="216">
        <f t="shared" si="4"/>
        <v>74.88</v>
      </c>
      <c r="K85" s="63">
        <f t="shared" si="6"/>
        <v>1140</v>
      </c>
      <c r="L85" s="56">
        <v>4750</v>
      </c>
      <c r="M85" s="64">
        <f t="shared" si="7"/>
        <v>950</v>
      </c>
    </row>
    <row r="86" spans="1:13" ht="18" thickBot="1">
      <c r="A86" s="304"/>
      <c r="B86" s="37">
        <v>1000</v>
      </c>
      <c r="C86" s="38">
        <v>600</v>
      </c>
      <c r="D86" s="39">
        <v>210</v>
      </c>
      <c r="E86" s="37">
        <v>2</v>
      </c>
      <c r="F86" s="33">
        <f t="shared" si="5"/>
        <v>1.2</v>
      </c>
      <c r="G86" s="109">
        <v>0.252</v>
      </c>
      <c r="H86" s="80">
        <v>20</v>
      </c>
      <c r="I86" s="81">
        <v>5.04</v>
      </c>
      <c r="J86" s="216">
        <f t="shared" si="4"/>
        <v>65.52</v>
      </c>
      <c r="K86" s="63">
        <f t="shared" si="6"/>
        <v>1197</v>
      </c>
      <c r="L86" s="56">
        <v>4750</v>
      </c>
      <c r="M86" s="64">
        <f t="shared" si="7"/>
        <v>997.5</v>
      </c>
    </row>
    <row r="87" spans="1:13" ht="18" thickBot="1">
      <c r="A87" s="304"/>
      <c r="B87" s="37">
        <v>1000</v>
      </c>
      <c r="C87" s="38">
        <v>600</v>
      </c>
      <c r="D87" s="39">
        <v>220</v>
      </c>
      <c r="E87" s="37">
        <v>2</v>
      </c>
      <c r="F87" s="33">
        <f t="shared" si="5"/>
        <v>1.2</v>
      </c>
      <c r="G87" s="109">
        <v>0.264</v>
      </c>
      <c r="H87" s="80">
        <v>20</v>
      </c>
      <c r="I87" s="142">
        <v>5.28</v>
      </c>
      <c r="J87" s="216">
        <f t="shared" si="4"/>
        <v>68.64</v>
      </c>
      <c r="K87" s="63">
        <f t="shared" si="6"/>
        <v>1254</v>
      </c>
      <c r="L87" s="56">
        <v>4750</v>
      </c>
      <c r="M87" s="64">
        <f t="shared" si="7"/>
        <v>1045</v>
      </c>
    </row>
    <row r="88" spans="1:13" ht="18" thickBot="1">
      <c r="A88" s="304"/>
      <c r="B88" s="37">
        <v>1000</v>
      </c>
      <c r="C88" s="38">
        <v>600</v>
      </c>
      <c r="D88" s="39">
        <v>230</v>
      </c>
      <c r="E88" s="37">
        <v>2</v>
      </c>
      <c r="F88" s="33">
        <f t="shared" si="5"/>
        <v>1.2</v>
      </c>
      <c r="G88" s="40">
        <v>0.276</v>
      </c>
      <c r="H88" s="80">
        <v>20</v>
      </c>
      <c r="I88" s="81">
        <v>5.52</v>
      </c>
      <c r="J88" s="216">
        <f t="shared" si="4"/>
        <v>71.75999999999999</v>
      </c>
      <c r="K88" s="63">
        <f t="shared" si="6"/>
        <v>1311</v>
      </c>
      <c r="L88" s="56">
        <v>4750</v>
      </c>
      <c r="M88" s="64">
        <f t="shared" si="7"/>
        <v>1092.5</v>
      </c>
    </row>
    <row r="89" spans="1:13" ht="18" thickBot="1">
      <c r="A89" s="304"/>
      <c r="B89" s="37">
        <v>1000</v>
      </c>
      <c r="C89" s="38">
        <v>600</v>
      </c>
      <c r="D89" s="39">
        <v>240</v>
      </c>
      <c r="E89" s="37">
        <v>2</v>
      </c>
      <c r="F89" s="33">
        <f t="shared" si="5"/>
        <v>1.2</v>
      </c>
      <c r="G89" s="40">
        <v>0.288</v>
      </c>
      <c r="H89" s="80">
        <v>20</v>
      </c>
      <c r="I89" s="81">
        <v>5.76</v>
      </c>
      <c r="J89" s="216">
        <f t="shared" si="4"/>
        <v>74.88</v>
      </c>
      <c r="K89" s="63">
        <f t="shared" si="6"/>
        <v>1368</v>
      </c>
      <c r="L89" s="56">
        <v>4750</v>
      </c>
      <c r="M89" s="64">
        <f t="shared" si="7"/>
        <v>1140</v>
      </c>
    </row>
    <row r="90" spans="1:13" ht="18" thickBot="1">
      <c r="A90" s="304"/>
      <c r="B90" s="43">
        <v>1000</v>
      </c>
      <c r="C90" s="44">
        <v>600</v>
      </c>
      <c r="D90" s="45">
        <v>250</v>
      </c>
      <c r="E90" s="43">
        <v>2</v>
      </c>
      <c r="F90" s="114">
        <f t="shared" si="5"/>
        <v>1.2</v>
      </c>
      <c r="G90" s="47">
        <v>0.3</v>
      </c>
      <c r="H90" s="83">
        <v>16</v>
      </c>
      <c r="I90" s="84">
        <v>4.8</v>
      </c>
      <c r="J90" s="219">
        <f t="shared" si="4"/>
        <v>62.4</v>
      </c>
      <c r="K90" s="174">
        <f t="shared" si="6"/>
        <v>1425</v>
      </c>
      <c r="L90" s="60">
        <v>4750</v>
      </c>
      <c r="M90" s="68">
        <f t="shared" si="7"/>
        <v>1187.5</v>
      </c>
    </row>
    <row r="91" spans="1:13" ht="18">
      <c r="A91" s="279" t="s">
        <v>58</v>
      </c>
      <c r="B91" s="21">
        <v>1000</v>
      </c>
      <c r="C91" s="22">
        <v>600</v>
      </c>
      <c r="D91" s="23">
        <v>50</v>
      </c>
      <c r="E91" s="21">
        <v>6</v>
      </c>
      <c r="F91" s="105">
        <f>0.6*E91</f>
        <v>3.5999999999999996</v>
      </c>
      <c r="G91" s="106">
        <v>0.18</v>
      </c>
      <c r="H91" s="107">
        <v>32</v>
      </c>
      <c r="I91" s="141">
        <v>5.76</v>
      </c>
      <c r="J91" s="215">
        <f t="shared" si="4"/>
        <v>74.88</v>
      </c>
      <c r="K91" s="26">
        <f t="shared" si="6"/>
        <v>935.55</v>
      </c>
      <c r="L91" s="62">
        <v>5197.5</v>
      </c>
      <c r="M91" s="28">
        <f t="shared" si="7"/>
        <v>259.875</v>
      </c>
    </row>
    <row r="92" spans="1:13" ht="18">
      <c r="A92" s="82"/>
      <c r="B92" s="37">
        <v>1000</v>
      </c>
      <c r="C92" s="38">
        <v>600</v>
      </c>
      <c r="D92" s="39">
        <v>60</v>
      </c>
      <c r="E92" s="37">
        <v>5</v>
      </c>
      <c r="F92" s="33">
        <f t="shared" si="5"/>
        <v>3</v>
      </c>
      <c r="G92" s="109">
        <v>0.18</v>
      </c>
      <c r="H92" s="80">
        <v>32</v>
      </c>
      <c r="I92" s="81">
        <v>5.76</v>
      </c>
      <c r="J92" s="216">
        <f t="shared" si="4"/>
        <v>74.88</v>
      </c>
      <c r="K92" s="63">
        <f t="shared" si="6"/>
        <v>935.55</v>
      </c>
      <c r="L92" s="56">
        <v>5197.5</v>
      </c>
      <c r="M92" s="64">
        <f t="shared" si="7"/>
        <v>311.84999999999997</v>
      </c>
    </row>
    <row r="93" spans="1:13" ht="18" thickBot="1">
      <c r="A93" s="304" t="s">
        <v>56</v>
      </c>
      <c r="B93" s="37">
        <v>1000</v>
      </c>
      <c r="C93" s="38">
        <v>600</v>
      </c>
      <c r="D93" s="39">
        <v>70</v>
      </c>
      <c r="E93" s="37">
        <v>3</v>
      </c>
      <c r="F93" s="33">
        <f t="shared" si="5"/>
        <v>1.7999999999999998</v>
      </c>
      <c r="G93" s="109">
        <v>0.126</v>
      </c>
      <c r="H93" s="80">
        <v>44</v>
      </c>
      <c r="I93" s="81">
        <v>5.5440000000000005</v>
      </c>
      <c r="J93" s="216">
        <f t="shared" si="4"/>
        <v>72.072</v>
      </c>
      <c r="K93" s="63">
        <f t="shared" si="6"/>
        <v>654.885</v>
      </c>
      <c r="L93" s="56">
        <v>5197.5</v>
      </c>
      <c r="M93" s="64">
        <f t="shared" si="7"/>
        <v>363.82500000000005</v>
      </c>
    </row>
    <row r="94" spans="1:13" ht="18" thickBot="1">
      <c r="A94" s="304"/>
      <c r="B94" s="37">
        <v>1000</v>
      </c>
      <c r="C94" s="38">
        <v>600</v>
      </c>
      <c r="D94" s="39">
        <v>80</v>
      </c>
      <c r="E94" s="37">
        <v>5</v>
      </c>
      <c r="F94" s="33">
        <f t="shared" si="5"/>
        <v>3</v>
      </c>
      <c r="G94" s="40">
        <v>0.24</v>
      </c>
      <c r="H94" s="80">
        <v>24</v>
      </c>
      <c r="I94" s="81">
        <v>5.76</v>
      </c>
      <c r="J94" s="216">
        <f t="shared" si="4"/>
        <v>74.88</v>
      </c>
      <c r="K94" s="63">
        <f t="shared" si="6"/>
        <v>1247.3999999999999</v>
      </c>
      <c r="L94" s="56">
        <v>5197.5</v>
      </c>
      <c r="M94" s="64">
        <f t="shared" si="7"/>
        <v>415.79999999999995</v>
      </c>
    </row>
    <row r="95" spans="1:13" ht="18" thickBot="1">
      <c r="A95" s="304"/>
      <c r="B95" s="37">
        <v>1000</v>
      </c>
      <c r="C95" s="38">
        <v>600</v>
      </c>
      <c r="D95" s="39">
        <v>90</v>
      </c>
      <c r="E95" s="37">
        <v>5</v>
      </c>
      <c r="F95" s="33">
        <f t="shared" si="5"/>
        <v>3</v>
      </c>
      <c r="G95" s="40">
        <v>0.27</v>
      </c>
      <c r="H95" s="80">
        <v>20</v>
      </c>
      <c r="I95" s="81">
        <v>5.4</v>
      </c>
      <c r="J95" s="216">
        <f t="shared" si="4"/>
        <v>70.2</v>
      </c>
      <c r="K95" s="63">
        <f t="shared" si="6"/>
        <v>1403.325</v>
      </c>
      <c r="L95" s="56">
        <v>5197.5</v>
      </c>
      <c r="M95" s="64">
        <f t="shared" si="7"/>
        <v>467.77500000000003</v>
      </c>
    </row>
    <row r="96" spans="1:13" ht="18" thickBot="1">
      <c r="A96" s="304"/>
      <c r="B96" s="37">
        <v>1000</v>
      </c>
      <c r="C96" s="38">
        <v>600</v>
      </c>
      <c r="D96" s="39">
        <v>100</v>
      </c>
      <c r="E96" s="37">
        <v>4</v>
      </c>
      <c r="F96" s="33">
        <f t="shared" si="5"/>
        <v>2.4</v>
      </c>
      <c r="G96" s="40">
        <v>0.24</v>
      </c>
      <c r="H96" s="80">
        <v>24</v>
      </c>
      <c r="I96" s="142">
        <v>5.76</v>
      </c>
      <c r="J96" s="216">
        <f t="shared" si="4"/>
        <v>74.88</v>
      </c>
      <c r="K96" s="63">
        <f t="shared" si="6"/>
        <v>1247.3999999999999</v>
      </c>
      <c r="L96" s="56">
        <v>5197.5</v>
      </c>
      <c r="M96" s="64">
        <f t="shared" si="7"/>
        <v>519.75</v>
      </c>
    </row>
    <row r="97" spans="1:13" ht="18" thickBot="1">
      <c r="A97" s="304"/>
      <c r="B97" s="37">
        <v>1000</v>
      </c>
      <c r="C97" s="38">
        <v>600</v>
      </c>
      <c r="D97" s="39">
        <v>110</v>
      </c>
      <c r="E97" s="37">
        <v>3</v>
      </c>
      <c r="F97" s="33">
        <f t="shared" si="5"/>
        <v>1.7999999999999998</v>
      </c>
      <c r="G97" s="40">
        <v>0.198</v>
      </c>
      <c r="H97" s="80">
        <v>28</v>
      </c>
      <c r="I97" s="81">
        <v>5.5440000000000005</v>
      </c>
      <c r="J97" s="216">
        <f t="shared" si="4"/>
        <v>72.072</v>
      </c>
      <c r="K97" s="63">
        <f t="shared" si="6"/>
        <v>1029.105</v>
      </c>
      <c r="L97" s="56">
        <v>5197.5</v>
      </c>
      <c r="M97" s="64">
        <f t="shared" si="7"/>
        <v>571.725</v>
      </c>
    </row>
    <row r="98" spans="1:13" ht="18" thickBot="1">
      <c r="A98" s="304"/>
      <c r="B98" s="37">
        <v>1000</v>
      </c>
      <c r="C98" s="38">
        <v>600</v>
      </c>
      <c r="D98" s="39">
        <v>120</v>
      </c>
      <c r="E98" s="37">
        <v>2</v>
      </c>
      <c r="F98" s="33">
        <f t="shared" si="5"/>
        <v>1.2</v>
      </c>
      <c r="G98" s="40">
        <v>0.144</v>
      </c>
      <c r="H98" s="80">
        <v>40</v>
      </c>
      <c r="I98" s="81">
        <v>5.76</v>
      </c>
      <c r="J98" s="216">
        <f t="shared" si="4"/>
        <v>74.88</v>
      </c>
      <c r="K98" s="63">
        <f t="shared" si="6"/>
        <v>748.4399999999999</v>
      </c>
      <c r="L98" s="56">
        <v>5197.5</v>
      </c>
      <c r="M98" s="64">
        <f t="shared" si="7"/>
        <v>623.6999999999999</v>
      </c>
    </row>
    <row r="99" spans="1:13" ht="18" thickBot="1">
      <c r="A99" s="304"/>
      <c r="B99" s="37">
        <v>1000</v>
      </c>
      <c r="C99" s="38">
        <v>600</v>
      </c>
      <c r="D99" s="39">
        <v>130</v>
      </c>
      <c r="E99" s="37">
        <v>3</v>
      </c>
      <c r="F99" s="33">
        <f t="shared" si="5"/>
        <v>1.7999999999999998</v>
      </c>
      <c r="G99" s="40">
        <v>0.23399999999999999</v>
      </c>
      <c r="H99" s="80">
        <v>24</v>
      </c>
      <c r="I99" s="81">
        <v>5.616</v>
      </c>
      <c r="J99" s="216">
        <f t="shared" si="4"/>
        <v>73.008</v>
      </c>
      <c r="K99" s="63">
        <f t="shared" si="6"/>
        <v>1216.215</v>
      </c>
      <c r="L99" s="56">
        <v>5197.5</v>
      </c>
      <c r="M99" s="64">
        <f t="shared" si="7"/>
        <v>675.6750000000001</v>
      </c>
    </row>
    <row r="100" spans="1:13" ht="18" thickBot="1">
      <c r="A100" s="304"/>
      <c r="B100" s="37">
        <v>1000</v>
      </c>
      <c r="C100" s="38">
        <v>600</v>
      </c>
      <c r="D100" s="39">
        <v>140</v>
      </c>
      <c r="E100" s="37">
        <v>2</v>
      </c>
      <c r="F100" s="33">
        <f t="shared" si="5"/>
        <v>1.2</v>
      </c>
      <c r="G100" s="40">
        <v>0.168</v>
      </c>
      <c r="H100" s="80">
        <v>32</v>
      </c>
      <c r="I100" s="81">
        <v>5.376</v>
      </c>
      <c r="J100" s="216">
        <f t="shared" si="4"/>
        <v>69.888</v>
      </c>
      <c r="K100" s="63">
        <f t="shared" si="6"/>
        <v>873.1800000000001</v>
      </c>
      <c r="L100" s="56">
        <v>5197.5</v>
      </c>
      <c r="M100" s="64">
        <f t="shared" si="7"/>
        <v>727.6500000000001</v>
      </c>
    </row>
    <row r="101" spans="1:13" ht="18" thickBot="1">
      <c r="A101" s="304"/>
      <c r="B101" s="37">
        <v>1000</v>
      </c>
      <c r="C101" s="38">
        <v>600</v>
      </c>
      <c r="D101" s="39">
        <v>150</v>
      </c>
      <c r="E101" s="37">
        <v>2</v>
      </c>
      <c r="F101" s="33">
        <f t="shared" si="5"/>
        <v>1.2</v>
      </c>
      <c r="G101" s="40">
        <v>0.18</v>
      </c>
      <c r="H101" s="80">
        <v>32</v>
      </c>
      <c r="I101" s="81">
        <v>5.76</v>
      </c>
      <c r="J101" s="216">
        <f t="shared" si="4"/>
        <v>74.88</v>
      </c>
      <c r="K101" s="63">
        <f t="shared" si="6"/>
        <v>935.55</v>
      </c>
      <c r="L101" s="56">
        <v>5197.5</v>
      </c>
      <c r="M101" s="64">
        <f t="shared" si="7"/>
        <v>779.625</v>
      </c>
    </row>
    <row r="102" spans="1:13" ht="18" thickBot="1">
      <c r="A102" s="304"/>
      <c r="B102" s="37">
        <v>1000</v>
      </c>
      <c r="C102" s="38">
        <v>600</v>
      </c>
      <c r="D102" s="39">
        <v>160</v>
      </c>
      <c r="E102" s="37">
        <v>3</v>
      </c>
      <c r="F102" s="33">
        <f t="shared" si="5"/>
        <v>1.7999999999999998</v>
      </c>
      <c r="G102" s="40">
        <v>0.28800000000000003</v>
      </c>
      <c r="H102" s="80">
        <v>20</v>
      </c>
      <c r="I102" s="81">
        <v>5.760000000000001</v>
      </c>
      <c r="J102" s="216">
        <f t="shared" si="4"/>
        <v>74.88000000000001</v>
      </c>
      <c r="K102" s="63">
        <f t="shared" si="6"/>
        <v>1496.88</v>
      </c>
      <c r="L102" s="56">
        <v>5197.5</v>
      </c>
      <c r="M102" s="64">
        <f t="shared" si="7"/>
        <v>831.6000000000001</v>
      </c>
    </row>
    <row r="103" spans="1:13" ht="18" thickBot="1">
      <c r="A103" s="304"/>
      <c r="B103" s="37">
        <v>1000</v>
      </c>
      <c r="C103" s="38">
        <v>600</v>
      </c>
      <c r="D103" s="39">
        <v>170</v>
      </c>
      <c r="E103" s="37">
        <v>2</v>
      </c>
      <c r="F103" s="33">
        <f t="shared" si="5"/>
        <v>1.2</v>
      </c>
      <c r="G103" s="40">
        <v>0.20400000000000001</v>
      </c>
      <c r="H103" s="80">
        <v>28</v>
      </c>
      <c r="I103" s="81">
        <v>5.712000000000001</v>
      </c>
      <c r="J103" s="216">
        <f t="shared" si="4"/>
        <v>74.25600000000001</v>
      </c>
      <c r="K103" s="63">
        <f t="shared" si="6"/>
        <v>1060.29</v>
      </c>
      <c r="L103" s="56">
        <v>5197.5</v>
      </c>
      <c r="M103" s="64">
        <f t="shared" si="7"/>
        <v>883.575</v>
      </c>
    </row>
    <row r="104" spans="1:13" ht="18" thickBot="1">
      <c r="A104" s="304"/>
      <c r="B104" s="37">
        <v>1000</v>
      </c>
      <c r="C104" s="38">
        <v>600</v>
      </c>
      <c r="D104" s="39">
        <v>180</v>
      </c>
      <c r="E104" s="37">
        <v>1</v>
      </c>
      <c r="F104" s="33">
        <f t="shared" si="5"/>
        <v>0.6</v>
      </c>
      <c r="G104" s="40">
        <v>0.108</v>
      </c>
      <c r="H104" s="80">
        <v>52</v>
      </c>
      <c r="I104" s="81">
        <v>5.616</v>
      </c>
      <c r="J104" s="216">
        <f t="shared" si="4"/>
        <v>73.008</v>
      </c>
      <c r="K104" s="63">
        <f t="shared" si="6"/>
        <v>561.33</v>
      </c>
      <c r="L104" s="56">
        <v>5197.5</v>
      </c>
      <c r="M104" s="64">
        <f t="shared" si="7"/>
        <v>935.5500000000001</v>
      </c>
    </row>
    <row r="105" spans="1:13" ht="18" thickBot="1">
      <c r="A105" s="304"/>
      <c r="B105" s="37">
        <v>1000</v>
      </c>
      <c r="C105" s="38">
        <v>600</v>
      </c>
      <c r="D105" s="39">
        <v>190</v>
      </c>
      <c r="E105" s="37">
        <v>1</v>
      </c>
      <c r="F105" s="33">
        <f t="shared" si="5"/>
        <v>0.6</v>
      </c>
      <c r="G105" s="40">
        <v>0.11399999999999999</v>
      </c>
      <c r="H105" s="80">
        <v>48</v>
      </c>
      <c r="I105" s="81">
        <v>5.4719999999999995</v>
      </c>
      <c r="J105" s="216">
        <f t="shared" si="4"/>
        <v>71.136</v>
      </c>
      <c r="K105" s="63">
        <f t="shared" si="6"/>
        <v>592.515</v>
      </c>
      <c r="L105" s="56">
        <v>5197.5</v>
      </c>
      <c r="M105" s="64">
        <f t="shared" si="7"/>
        <v>987.525</v>
      </c>
    </row>
    <row r="106" spans="1:13" ht="18" thickBot="1">
      <c r="A106" s="304"/>
      <c r="B106" s="37">
        <v>1000</v>
      </c>
      <c r="C106" s="38">
        <v>600</v>
      </c>
      <c r="D106" s="39">
        <v>200</v>
      </c>
      <c r="E106" s="37">
        <v>1</v>
      </c>
      <c r="F106" s="33">
        <f t="shared" si="5"/>
        <v>0.6</v>
      </c>
      <c r="G106" s="109">
        <v>0.12</v>
      </c>
      <c r="H106" s="80">
        <v>48</v>
      </c>
      <c r="I106" s="81">
        <v>5.76</v>
      </c>
      <c r="J106" s="216">
        <f t="shared" si="4"/>
        <v>74.88</v>
      </c>
      <c r="K106" s="63">
        <f t="shared" si="6"/>
        <v>623.6999999999999</v>
      </c>
      <c r="L106" s="56">
        <v>5197.5</v>
      </c>
      <c r="M106" s="64">
        <f t="shared" si="7"/>
        <v>1039.5</v>
      </c>
    </row>
    <row r="107" spans="1:13" ht="18" thickBot="1">
      <c r="A107" s="304"/>
      <c r="B107" s="37">
        <v>1000</v>
      </c>
      <c r="C107" s="38">
        <v>600</v>
      </c>
      <c r="D107" s="39">
        <v>210</v>
      </c>
      <c r="E107" s="37">
        <v>1</v>
      </c>
      <c r="F107" s="33">
        <f t="shared" si="5"/>
        <v>0.6</v>
      </c>
      <c r="G107" s="109">
        <v>0.126</v>
      </c>
      <c r="H107" s="80">
        <v>44</v>
      </c>
      <c r="I107" s="81">
        <v>5.5440000000000005</v>
      </c>
      <c r="J107" s="216">
        <f t="shared" si="4"/>
        <v>72.072</v>
      </c>
      <c r="K107" s="63">
        <f t="shared" si="6"/>
        <v>654.885</v>
      </c>
      <c r="L107" s="56">
        <v>5197.5</v>
      </c>
      <c r="M107" s="64">
        <f t="shared" si="7"/>
        <v>1091.4750000000001</v>
      </c>
    </row>
    <row r="108" spans="1:13" ht="18" thickBot="1">
      <c r="A108" s="304"/>
      <c r="B108" s="37">
        <v>1000</v>
      </c>
      <c r="C108" s="38">
        <v>600</v>
      </c>
      <c r="D108" s="39">
        <v>220</v>
      </c>
      <c r="E108" s="37">
        <v>1</v>
      </c>
      <c r="F108" s="33">
        <f t="shared" si="5"/>
        <v>0.6</v>
      </c>
      <c r="G108" s="109">
        <v>0.132</v>
      </c>
      <c r="H108" s="80">
        <v>40</v>
      </c>
      <c r="I108" s="142">
        <v>5.28</v>
      </c>
      <c r="J108" s="216">
        <f t="shared" si="4"/>
        <v>68.64</v>
      </c>
      <c r="K108" s="63">
        <f t="shared" si="6"/>
        <v>686.07</v>
      </c>
      <c r="L108" s="56">
        <v>5197.5</v>
      </c>
      <c r="M108" s="64">
        <f t="shared" si="7"/>
        <v>1143.45</v>
      </c>
    </row>
    <row r="109" spans="1:13" ht="18" thickBot="1">
      <c r="A109" s="304"/>
      <c r="B109" s="37">
        <v>1000</v>
      </c>
      <c r="C109" s="38">
        <v>600</v>
      </c>
      <c r="D109" s="39">
        <v>230</v>
      </c>
      <c r="E109" s="37">
        <v>1</v>
      </c>
      <c r="F109" s="33">
        <f t="shared" si="5"/>
        <v>0.6</v>
      </c>
      <c r="G109" s="40">
        <v>0.138</v>
      </c>
      <c r="H109" s="80">
        <v>40</v>
      </c>
      <c r="I109" s="81">
        <v>5.52</v>
      </c>
      <c r="J109" s="216">
        <f t="shared" si="4"/>
        <v>71.75999999999999</v>
      </c>
      <c r="K109" s="63">
        <f t="shared" si="6"/>
        <v>717.2550000000001</v>
      </c>
      <c r="L109" s="56">
        <v>5197.5</v>
      </c>
      <c r="M109" s="64">
        <f t="shared" si="7"/>
        <v>1195.4250000000002</v>
      </c>
    </row>
    <row r="110" spans="1:13" ht="18" thickBot="1">
      <c r="A110" s="304"/>
      <c r="B110" s="37">
        <v>1000</v>
      </c>
      <c r="C110" s="38">
        <v>600</v>
      </c>
      <c r="D110" s="39">
        <v>240</v>
      </c>
      <c r="E110" s="37">
        <v>1</v>
      </c>
      <c r="F110" s="33">
        <f t="shared" si="5"/>
        <v>0.6</v>
      </c>
      <c r="G110" s="40">
        <v>0.144</v>
      </c>
      <c r="H110" s="80">
        <v>40</v>
      </c>
      <c r="I110" s="81">
        <v>5.76</v>
      </c>
      <c r="J110" s="216">
        <f t="shared" si="4"/>
        <v>74.88</v>
      </c>
      <c r="K110" s="63">
        <f t="shared" si="6"/>
        <v>748.4399999999999</v>
      </c>
      <c r="L110" s="56">
        <v>5197.5</v>
      </c>
      <c r="M110" s="64">
        <f t="shared" si="7"/>
        <v>1247.3999999999999</v>
      </c>
    </row>
    <row r="111" spans="1:13" ht="18" thickBot="1">
      <c r="A111" s="304"/>
      <c r="B111" s="43">
        <v>1000</v>
      </c>
      <c r="C111" s="44">
        <v>600</v>
      </c>
      <c r="D111" s="45">
        <v>250</v>
      </c>
      <c r="E111" s="43">
        <v>1</v>
      </c>
      <c r="F111" s="114">
        <f t="shared" si="5"/>
        <v>0.6</v>
      </c>
      <c r="G111" s="47">
        <v>0.15</v>
      </c>
      <c r="H111" s="83">
        <v>36</v>
      </c>
      <c r="I111" s="84">
        <v>5.4</v>
      </c>
      <c r="J111" s="217">
        <f t="shared" si="4"/>
        <v>70.2</v>
      </c>
      <c r="K111" s="174">
        <f t="shared" si="6"/>
        <v>779.625</v>
      </c>
      <c r="L111" s="60">
        <v>5197.5</v>
      </c>
      <c r="M111" s="68">
        <f t="shared" si="7"/>
        <v>1299.375</v>
      </c>
    </row>
    <row r="112" spans="1:13" ht="18" thickBot="1">
      <c r="A112" s="279" t="s">
        <v>62</v>
      </c>
      <c r="B112" s="21">
        <v>1000</v>
      </c>
      <c r="C112" s="22">
        <v>600</v>
      </c>
      <c r="D112" s="23">
        <v>40</v>
      </c>
      <c r="E112" s="107">
        <v>8</v>
      </c>
      <c r="F112" s="105">
        <f>0.6*E112</f>
        <v>4.8</v>
      </c>
      <c r="G112" s="106">
        <v>0.192</v>
      </c>
      <c r="H112" s="107">
        <v>28</v>
      </c>
      <c r="I112" s="141">
        <v>5.376</v>
      </c>
      <c r="J112" s="213">
        <f t="shared" si="4"/>
        <v>69.888</v>
      </c>
      <c r="K112" s="221">
        <f>L112*G112</f>
        <v>1344</v>
      </c>
      <c r="L112" s="144">
        <v>7000</v>
      </c>
      <c r="M112" s="145">
        <f>K112/F112</f>
        <v>280</v>
      </c>
    </row>
    <row r="113" spans="1:13" ht="18">
      <c r="A113" s="82"/>
      <c r="B113" s="37">
        <v>1000</v>
      </c>
      <c r="C113" s="38">
        <v>600</v>
      </c>
      <c r="D113" s="39">
        <v>50</v>
      </c>
      <c r="E113" s="80">
        <v>6</v>
      </c>
      <c r="F113" s="33">
        <f aca="true" t="shared" si="8" ref="F113:F144">0.6*E113</f>
        <v>3.5999999999999996</v>
      </c>
      <c r="G113" s="109">
        <v>0.18</v>
      </c>
      <c r="H113" s="80">
        <v>32</v>
      </c>
      <c r="I113" s="81">
        <v>5.76</v>
      </c>
      <c r="J113" s="227">
        <f aca="true" t="shared" si="9" ref="J113:J144">I113*13</f>
        <v>74.88</v>
      </c>
      <c r="K113" s="222">
        <f aca="true" t="shared" si="10" ref="K113:K144">L113*G113</f>
        <v>1260</v>
      </c>
      <c r="L113" s="146">
        <v>7000</v>
      </c>
      <c r="M113" s="147">
        <f aca="true" t="shared" si="11" ref="M113:M144">K113/F113</f>
        <v>350.00000000000006</v>
      </c>
    </row>
    <row r="114" spans="1:13" ht="18" thickBot="1">
      <c r="A114" s="304" t="s">
        <v>63</v>
      </c>
      <c r="B114" s="37">
        <v>1000</v>
      </c>
      <c r="C114" s="38">
        <v>600</v>
      </c>
      <c r="D114" s="39">
        <v>60</v>
      </c>
      <c r="E114" s="80">
        <v>5</v>
      </c>
      <c r="F114" s="33">
        <f t="shared" si="8"/>
        <v>3</v>
      </c>
      <c r="G114" s="109">
        <v>0.18</v>
      </c>
      <c r="H114" s="80">
        <v>32</v>
      </c>
      <c r="I114" s="81">
        <v>5.76</v>
      </c>
      <c r="J114" s="214">
        <f t="shared" si="9"/>
        <v>74.88</v>
      </c>
      <c r="K114" s="222">
        <f t="shared" si="10"/>
        <v>1260</v>
      </c>
      <c r="L114" s="146">
        <v>7000</v>
      </c>
      <c r="M114" s="147">
        <f t="shared" si="11"/>
        <v>420</v>
      </c>
    </row>
    <row r="115" spans="1:13" ht="18" thickBot="1">
      <c r="A115" s="304"/>
      <c r="B115" s="37">
        <v>1000</v>
      </c>
      <c r="C115" s="38">
        <v>600</v>
      </c>
      <c r="D115" s="39">
        <v>70</v>
      </c>
      <c r="E115" s="80">
        <v>3</v>
      </c>
      <c r="F115" s="33">
        <f t="shared" si="8"/>
        <v>1.7999999999999998</v>
      </c>
      <c r="G115" s="40">
        <v>0.126</v>
      </c>
      <c r="H115" s="80">
        <v>44</v>
      </c>
      <c r="I115" s="81">
        <v>5.5440000000000005</v>
      </c>
      <c r="J115" s="214">
        <f t="shared" si="9"/>
        <v>72.072</v>
      </c>
      <c r="K115" s="222">
        <f t="shared" si="10"/>
        <v>882</v>
      </c>
      <c r="L115" s="146">
        <v>7000</v>
      </c>
      <c r="M115" s="147">
        <f t="shared" si="11"/>
        <v>490.00000000000006</v>
      </c>
    </row>
    <row r="116" spans="1:13" ht="18" thickBot="1">
      <c r="A116" s="304"/>
      <c r="B116" s="37">
        <v>1000</v>
      </c>
      <c r="C116" s="38">
        <v>600</v>
      </c>
      <c r="D116" s="39">
        <v>80</v>
      </c>
      <c r="E116" s="80">
        <v>4</v>
      </c>
      <c r="F116" s="33">
        <f t="shared" si="8"/>
        <v>2.4</v>
      </c>
      <c r="G116" s="40">
        <v>0.192</v>
      </c>
      <c r="H116" s="80">
        <v>28</v>
      </c>
      <c r="I116" s="81">
        <v>5.376</v>
      </c>
      <c r="J116" s="214">
        <f t="shared" si="9"/>
        <v>69.888</v>
      </c>
      <c r="K116" s="222">
        <f t="shared" si="10"/>
        <v>1344</v>
      </c>
      <c r="L116" s="146">
        <v>7000</v>
      </c>
      <c r="M116" s="147">
        <f t="shared" si="11"/>
        <v>560</v>
      </c>
    </row>
    <row r="117" spans="1:13" ht="18" thickBot="1">
      <c r="A117" s="304"/>
      <c r="B117" s="37">
        <v>1000</v>
      </c>
      <c r="C117" s="38">
        <v>600</v>
      </c>
      <c r="D117" s="39">
        <v>90</v>
      </c>
      <c r="E117" s="80">
        <v>2</v>
      </c>
      <c r="F117" s="33">
        <f t="shared" si="8"/>
        <v>1.2</v>
      </c>
      <c r="G117" s="40">
        <v>0.108</v>
      </c>
      <c r="H117" s="80">
        <v>52</v>
      </c>
      <c r="I117" s="142">
        <v>5.616</v>
      </c>
      <c r="J117" s="214">
        <f t="shared" si="9"/>
        <v>73.008</v>
      </c>
      <c r="K117" s="222">
        <f t="shared" si="10"/>
        <v>756</v>
      </c>
      <c r="L117" s="146">
        <v>7000</v>
      </c>
      <c r="M117" s="147">
        <f t="shared" si="11"/>
        <v>630</v>
      </c>
    </row>
    <row r="118" spans="1:13" ht="18" thickBot="1">
      <c r="A118" s="304"/>
      <c r="B118" s="37">
        <v>1000</v>
      </c>
      <c r="C118" s="38">
        <v>600</v>
      </c>
      <c r="D118" s="39">
        <v>100</v>
      </c>
      <c r="E118" s="80">
        <v>3</v>
      </c>
      <c r="F118" s="33">
        <f t="shared" si="8"/>
        <v>1.7999999999999998</v>
      </c>
      <c r="G118" s="40">
        <v>0.18</v>
      </c>
      <c r="H118" s="80">
        <v>32</v>
      </c>
      <c r="I118" s="81">
        <v>5.76</v>
      </c>
      <c r="J118" s="214">
        <f t="shared" si="9"/>
        <v>74.88</v>
      </c>
      <c r="K118" s="222">
        <f t="shared" si="10"/>
        <v>1260</v>
      </c>
      <c r="L118" s="146">
        <v>7000</v>
      </c>
      <c r="M118" s="147">
        <f t="shared" si="11"/>
        <v>700.0000000000001</v>
      </c>
    </row>
    <row r="119" spans="1:13" ht="18" thickBot="1">
      <c r="A119" s="304"/>
      <c r="B119" s="37">
        <v>1000</v>
      </c>
      <c r="C119" s="38">
        <v>600</v>
      </c>
      <c r="D119" s="39">
        <v>110</v>
      </c>
      <c r="E119" s="80">
        <v>3</v>
      </c>
      <c r="F119" s="33">
        <f t="shared" si="8"/>
        <v>1.7999999999999998</v>
      </c>
      <c r="G119" s="40">
        <v>0.198</v>
      </c>
      <c r="H119" s="80">
        <v>28</v>
      </c>
      <c r="I119" s="81">
        <v>5.5440000000000005</v>
      </c>
      <c r="J119" s="214">
        <f t="shared" si="9"/>
        <v>72.072</v>
      </c>
      <c r="K119" s="222">
        <f t="shared" si="10"/>
        <v>1386</v>
      </c>
      <c r="L119" s="146">
        <v>7000</v>
      </c>
      <c r="M119" s="147">
        <f t="shared" si="11"/>
        <v>770.0000000000001</v>
      </c>
    </row>
    <row r="120" spans="1:13" ht="18" thickBot="1">
      <c r="A120" s="304"/>
      <c r="B120" s="37">
        <v>1000</v>
      </c>
      <c r="C120" s="38">
        <v>600</v>
      </c>
      <c r="D120" s="39">
        <v>120</v>
      </c>
      <c r="E120" s="80">
        <v>2</v>
      </c>
      <c r="F120" s="33">
        <f t="shared" si="8"/>
        <v>1.2</v>
      </c>
      <c r="G120" s="40">
        <v>0.144</v>
      </c>
      <c r="H120" s="80">
        <v>40</v>
      </c>
      <c r="I120" s="81">
        <v>5.76</v>
      </c>
      <c r="J120" s="214">
        <f t="shared" si="9"/>
        <v>74.88</v>
      </c>
      <c r="K120" s="222">
        <f t="shared" si="10"/>
        <v>1007.9999999999999</v>
      </c>
      <c r="L120" s="146">
        <v>7000</v>
      </c>
      <c r="M120" s="147">
        <f t="shared" si="11"/>
        <v>839.9999999999999</v>
      </c>
    </row>
    <row r="121" spans="1:13" ht="18" thickBot="1">
      <c r="A121" s="304"/>
      <c r="B121" s="37">
        <v>1000</v>
      </c>
      <c r="C121" s="38">
        <v>600</v>
      </c>
      <c r="D121" s="39">
        <v>130</v>
      </c>
      <c r="E121" s="80">
        <v>2</v>
      </c>
      <c r="F121" s="33">
        <f t="shared" si="8"/>
        <v>1.2</v>
      </c>
      <c r="G121" s="40">
        <v>0.156</v>
      </c>
      <c r="H121" s="80">
        <v>36</v>
      </c>
      <c r="I121" s="81">
        <v>5.616</v>
      </c>
      <c r="J121" s="214">
        <f t="shared" si="9"/>
        <v>73.008</v>
      </c>
      <c r="K121" s="222">
        <f t="shared" si="10"/>
        <v>1092</v>
      </c>
      <c r="L121" s="146">
        <v>7000</v>
      </c>
      <c r="M121" s="147">
        <f t="shared" si="11"/>
        <v>910</v>
      </c>
    </row>
    <row r="122" spans="1:13" ht="18" thickBot="1">
      <c r="A122" s="304"/>
      <c r="B122" s="37">
        <v>1000</v>
      </c>
      <c r="C122" s="38">
        <v>600</v>
      </c>
      <c r="D122" s="39">
        <v>140</v>
      </c>
      <c r="E122" s="80">
        <v>2</v>
      </c>
      <c r="F122" s="33">
        <f t="shared" si="8"/>
        <v>1.2</v>
      </c>
      <c r="G122" s="40">
        <v>0.168</v>
      </c>
      <c r="H122" s="80">
        <v>32</v>
      </c>
      <c r="I122" s="81">
        <v>5.376</v>
      </c>
      <c r="J122" s="214">
        <f t="shared" si="9"/>
        <v>69.888</v>
      </c>
      <c r="K122" s="222">
        <f t="shared" si="10"/>
        <v>1176</v>
      </c>
      <c r="L122" s="146">
        <v>7000</v>
      </c>
      <c r="M122" s="147">
        <f t="shared" si="11"/>
        <v>980</v>
      </c>
    </row>
    <row r="123" spans="1:13" ht="18" thickBot="1">
      <c r="A123" s="304"/>
      <c r="B123" s="37">
        <v>1000</v>
      </c>
      <c r="C123" s="38">
        <v>600</v>
      </c>
      <c r="D123" s="39">
        <v>150</v>
      </c>
      <c r="E123" s="80">
        <v>2</v>
      </c>
      <c r="F123" s="33">
        <f t="shared" si="8"/>
        <v>1.2</v>
      </c>
      <c r="G123" s="40">
        <v>0.18</v>
      </c>
      <c r="H123" s="80">
        <v>32</v>
      </c>
      <c r="I123" s="81">
        <v>5.76</v>
      </c>
      <c r="J123" s="214">
        <f t="shared" si="9"/>
        <v>74.88</v>
      </c>
      <c r="K123" s="222">
        <f t="shared" si="10"/>
        <v>1260</v>
      </c>
      <c r="L123" s="146">
        <v>7000</v>
      </c>
      <c r="M123" s="147">
        <f t="shared" si="11"/>
        <v>1050</v>
      </c>
    </row>
    <row r="124" spans="1:13" ht="18" thickBot="1">
      <c r="A124" s="304"/>
      <c r="B124" s="37">
        <v>1000</v>
      </c>
      <c r="C124" s="38">
        <v>600</v>
      </c>
      <c r="D124" s="39">
        <v>160</v>
      </c>
      <c r="E124" s="80">
        <v>2</v>
      </c>
      <c r="F124" s="33">
        <f t="shared" si="8"/>
        <v>1.2</v>
      </c>
      <c r="G124" s="40">
        <v>0.192</v>
      </c>
      <c r="H124" s="80">
        <v>28</v>
      </c>
      <c r="I124" s="81">
        <v>5.376</v>
      </c>
      <c r="J124" s="214">
        <f t="shared" si="9"/>
        <v>69.888</v>
      </c>
      <c r="K124" s="222">
        <f t="shared" si="10"/>
        <v>1344</v>
      </c>
      <c r="L124" s="146">
        <v>7000</v>
      </c>
      <c r="M124" s="147">
        <f t="shared" si="11"/>
        <v>1120</v>
      </c>
    </row>
    <row r="125" spans="1:13" ht="18" thickBot="1">
      <c r="A125" s="304"/>
      <c r="B125" s="37">
        <v>1000</v>
      </c>
      <c r="C125" s="38">
        <v>600</v>
      </c>
      <c r="D125" s="39">
        <v>170</v>
      </c>
      <c r="E125" s="80">
        <v>2</v>
      </c>
      <c r="F125" s="33">
        <f t="shared" si="8"/>
        <v>1.2</v>
      </c>
      <c r="G125" s="40">
        <v>0.20400000000000001</v>
      </c>
      <c r="H125" s="80">
        <v>28</v>
      </c>
      <c r="I125" s="81">
        <v>5.712000000000001</v>
      </c>
      <c r="J125" s="214">
        <f t="shared" si="9"/>
        <v>74.25600000000001</v>
      </c>
      <c r="K125" s="222">
        <f t="shared" si="10"/>
        <v>1428</v>
      </c>
      <c r="L125" s="146">
        <v>7000</v>
      </c>
      <c r="M125" s="147">
        <f t="shared" si="11"/>
        <v>1190</v>
      </c>
    </row>
    <row r="126" spans="1:13" ht="18" thickBot="1">
      <c r="A126" s="304"/>
      <c r="B126" s="37">
        <v>1000</v>
      </c>
      <c r="C126" s="38">
        <v>600</v>
      </c>
      <c r="D126" s="39">
        <v>180</v>
      </c>
      <c r="E126" s="80">
        <v>1</v>
      </c>
      <c r="F126" s="33">
        <f t="shared" si="8"/>
        <v>0.6</v>
      </c>
      <c r="G126" s="40">
        <v>0.108</v>
      </c>
      <c r="H126" s="80">
        <v>52</v>
      </c>
      <c r="I126" s="81">
        <v>5.616</v>
      </c>
      <c r="J126" s="214">
        <f t="shared" si="9"/>
        <v>73.008</v>
      </c>
      <c r="K126" s="222">
        <f t="shared" si="10"/>
        <v>756</v>
      </c>
      <c r="L126" s="146">
        <v>7000</v>
      </c>
      <c r="M126" s="147">
        <f t="shared" si="11"/>
        <v>1260</v>
      </c>
    </row>
    <row r="127" spans="1:13" ht="18" thickBot="1">
      <c r="A127" s="304"/>
      <c r="B127" s="37">
        <v>1000</v>
      </c>
      <c r="C127" s="38">
        <v>600</v>
      </c>
      <c r="D127" s="39">
        <v>190</v>
      </c>
      <c r="E127" s="80">
        <v>1</v>
      </c>
      <c r="F127" s="33">
        <f t="shared" si="8"/>
        <v>0.6</v>
      </c>
      <c r="G127" s="109">
        <v>0.11399999999999999</v>
      </c>
      <c r="H127" s="80">
        <v>48</v>
      </c>
      <c r="I127" s="81">
        <v>5.4719999999999995</v>
      </c>
      <c r="J127" s="214">
        <f t="shared" si="9"/>
        <v>71.136</v>
      </c>
      <c r="K127" s="222">
        <f t="shared" si="10"/>
        <v>797.9999999999999</v>
      </c>
      <c r="L127" s="146">
        <v>7000</v>
      </c>
      <c r="M127" s="147">
        <f t="shared" si="11"/>
        <v>1329.9999999999998</v>
      </c>
    </row>
    <row r="128" spans="1:13" ht="18" thickBot="1">
      <c r="A128" s="304"/>
      <c r="B128" s="43">
        <v>1000</v>
      </c>
      <c r="C128" s="44">
        <v>600</v>
      </c>
      <c r="D128" s="148">
        <v>200</v>
      </c>
      <c r="E128" s="83">
        <v>1</v>
      </c>
      <c r="F128" s="46">
        <f t="shared" si="8"/>
        <v>0.6</v>
      </c>
      <c r="G128" s="143">
        <v>0.12</v>
      </c>
      <c r="H128" s="83">
        <v>48</v>
      </c>
      <c r="I128" s="84">
        <v>5.76</v>
      </c>
      <c r="J128" s="225">
        <f t="shared" si="9"/>
        <v>74.88</v>
      </c>
      <c r="K128" s="223">
        <f t="shared" si="10"/>
        <v>840</v>
      </c>
      <c r="L128" s="149">
        <v>7000</v>
      </c>
      <c r="M128" s="150">
        <f t="shared" si="11"/>
        <v>1400</v>
      </c>
    </row>
    <row r="129" spans="1:13" ht="18">
      <c r="A129" s="279" t="s">
        <v>64</v>
      </c>
      <c r="B129" s="21">
        <v>1000</v>
      </c>
      <c r="C129" s="22">
        <v>600</v>
      </c>
      <c r="D129" s="23">
        <v>30</v>
      </c>
      <c r="E129" s="107">
        <v>6</v>
      </c>
      <c r="F129" s="105">
        <f>0.6*E129</f>
        <v>3.5999999999999996</v>
      </c>
      <c r="G129" s="106">
        <v>0.10799999999999998</v>
      </c>
      <c r="H129" s="107">
        <v>52</v>
      </c>
      <c r="I129" s="141">
        <v>5.616</v>
      </c>
      <c r="J129" s="226">
        <f t="shared" si="9"/>
        <v>73.008</v>
      </c>
      <c r="K129" s="221">
        <f t="shared" si="10"/>
        <v>810.7559999999999</v>
      </c>
      <c r="L129" s="144">
        <v>7507</v>
      </c>
      <c r="M129" s="145">
        <f t="shared" si="11"/>
        <v>225.20999999999998</v>
      </c>
    </row>
    <row r="130" spans="1:13" ht="18" thickBot="1">
      <c r="A130" s="308" t="s">
        <v>63</v>
      </c>
      <c r="B130" s="37">
        <v>1000</v>
      </c>
      <c r="C130" s="38">
        <v>600</v>
      </c>
      <c r="D130" s="39">
        <v>40</v>
      </c>
      <c r="E130" s="80">
        <v>7</v>
      </c>
      <c r="F130" s="33">
        <f t="shared" si="8"/>
        <v>4.2</v>
      </c>
      <c r="G130" s="109">
        <v>0.168</v>
      </c>
      <c r="H130" s="80">
        <v>32</v>
      </c>
      <c r="I130" s="81">
        <v>5.376</v>
      </c>
      <c r="J130" s="214">
        <f t="shared" si="9"/>
        <v>69.888</v>
      </c>
      <c r="K130" s="222">
        <f t="shared" si="10"/>
        <v>1261.1760000000002</v>
      </c>
      <c r="L130" s="146">
        <v>7507</v>
      </c>
      <c r="M130" s="147">
        <f t="shared" si="11"/>
        <v>300.28000000000003</v>
      </c>
    </row>
    <row r="131" spans="1:13" ht="18" thickBot="1">
      <c r="A131" s="308"/>
      <c r="B131" s="37">
        <v>1000</v>
      </c>
      <c r="C131" s="38">
        <v>600</v>
      </c>
      <c r="D131" s="39">
        <v>50</v>
      </c>
      <c r="E131" s="80">
        <v>4</v>
      </c>
      <c r="F131" s="33">
        <f t="shared" si="8"/>
        <v>2.4</v>
      </c>
      <c r="G131" s="109">
        <v>0.12</v>
      </c>
      <c r="H131" s="80">
        <v>48</v>
      </c>
      <c r="I131" s="81">
        <v>5.76</v>
      </c>
      <c r="J131" s="214">
        <f t="shared" si="9"/>
        <v>74.88</v>
      </c>
      <c r="K131" s="222">
        <f t="shared" si="10"/>
        <v>900.8399999999999</v>
      </c>
      <c r="L131" s="146">
        <v>7507</v>
      </c>
      <c r="M131" s="147">
        <f t="shared" si="11"/>
        <v>375.34999999999997</v>
      </c>
    </row>
    <row r="132" spans="1:13" ht="18" thickBot="1">
      <c r="A132" s="308"/>
      <c r="B132" s="37">
        <v>1000</v>
      </c>
      <c r="C132" s="38">
        <v>600</v>
      </c>
      <c r="D132" s="39">
        <v>60</v>
      </c>
      <c r="E132" s="80">
        <v>4</v>
      </c>
      <c r="F132" s="33">
        <f t="shared" si="8"/>
        <v>2.4</v>
      </c>
      <c r="G132" s="40">
        <v>0.144</v>
      </c>
      <c r="H132" s="80">
        <v>40</v>
      </c>
      <c r="I132" s="81">
        <v>5.76</v>
      </c>
      <c r="J132" s="214">
        <f t="shared" si="9"/>
        <v>74.88</v>
      </c>
      <c r="K132" s="222">
        <f t="shared" si="10"/>
        <v>1081.0079999999998</v>
      </c>
      <c r="L132" s="146">
        <v>7507</v>
      </c>
      <c r="M132" s="147">
        <f t="shared" si="11"/>
        <v>450.41999999999996</v>
      </c>
    </row>
    <row r="133" spans="1:13" ht="18" thickBot="1">
      <c r="A133" s="308"/>
      <c r="B133" s="37">
        <v>1000</v>
      </c>
      <c r="C133" s="38">
        <v>600</v>
      </c>
      <c r="D133" s="39">
        <v>70</v>
      </c>
      <c r="E133" s="80">
        <v>3</v>
      </c>
      <c r="F133" s="33">
        <f t="shared" si="8"/>
        <v>1.7999999999999998</v>
      </c>
      <c r="G133" s="40">
        <v>0.126</v>
      </c>
      <c r="H133" s="80">
        <v>44</v>
      </c>
      <c r="I133" s="81">
        <v>5.5440000000000005</v>
      </c>
      <c r="J133" s="214">
        <f t="shared" si="9"/>
        <v>72.072</v>
      </c>
      <c r="K133" s="222">
        <f t="shared" si="10"/>
        <v>945.8820000000001</v>
      </c>
      <c r="L133" s="146">
        <v>7507</v>
      </c>
      <c r="M133" s="147">
        <f t="shared" si="11"/>
        <v>525.4900000000001</v>
      </c>
    </row>
    <row r="134" spans="1:13" ht="18" thickBot="1">
      <c r="A134" s="308"/>
      <c r="B134" s="37">
        <v>1000</v>
      </c>
      <c r="C134" s="38">
        <v>600</v>
      </c>
      <c r="D134" s="39">
        <v>80</v>
      </c>
      <c r="E134" s="80">
        <v>3</v>
      </c>
      <c r="F134" s="33">
        <f t="shared" si="8"/>
        <v>1.7999999999999998</v>
      </c>
      <c r="G134" s="40">
        <v>0.14400000000000002</v>
      </c>
      <c r="H134" s="80">
        <v>40</v>
      </c>
      <c r="I134" s="142">
        <v>5.760000000000001</v>
      </c>
      <c r="J134" s="214">
        <f t="shared" si="9"/>
        <v>74.88000000000001</v>
      </c>
      <c r="K134" s="222">
        <f t="shared" si="10"/>
        <v>1081.008</v>
      </c>
      <c r="L134" s="146">
        <v>7507</v>
      </c>
      <c r="M134" s="147">
        <f t="shared" si="11"/>
        <v>600.5600000000001</v>
      </c>
    </row>
    <row r="135" spans="1:13" ht="18" thickBot="1">
      <c r="A135" s="308"/>
      <c r="B135" s="37">
        <v>1000</v>
      </c>
      <c r="C135" s="38">
        <v>600</v>
      </c>
      <c r="D135" s="39">
        <v>90</v>
      </c>
      <c r="E135" s="80">
        <v>2</v>
      </c>
      <c r="F135" s="33">
        <f t="shared" si="8"/>
        <v>1.2</v>
      </c>
      <c r="G135" s="40">
        <v>0.108</v>
      </c>
      <c r="H135" s="80">
        <v>52</v>
      </c>
      <c r="I135" s="81">
        <v>5.616</v>
      </c>
      <c r="J135" s="214">
        <f t="shared" si="9"/>
        <v>73.008</v>
      </c>
      <c r="K135" s="222">
        <f t="shared" si="10"/>
        <v>810.756</v>
      </c>
      <c r="L135" s="146">
        <v>7507</v>
      </c>
      <c r="M135" s="147">
        <f t="shared" si="11"/>
        <v>675.63</v>
      </c>
    </row>
    <row r="136" spans="1:13" ht="18" thickBot="1">
      <c r="A136" s="308"/>
      <c r="B136" s="43">
        <v>1000</v>
      </c>
      <c r="C136" s="44">
        <v>600</v>
      </c>
      <c r="D136" s="45">
        <v>100</v>
      </c>
      <c r="E136" s="83">
        <v>2</v>
      </c>
      <c r="F136" s="46">
        <f t="shared" si="8"/>
        <v>1.2</v>
      </c>
      <c r="G136" s="47">
        <v>0.12</v>
      </c>
      <c r="H136" s="83">
        <v>48</v>
      </c>
      <c r="I136" s="84">
        <v>5.76</v>
      </c>
      <c r="J136" s="225">
        <f t="shared" si="9"/>
        <v>74.88</v>
      </c>
      <c r="K136" s="223">
        <f t="shared" si="10"/>
        <v>900.8399999999999</v>
      </c>
      <c r="L136" s="149">
        <v>7507</v>
      </c>
      <c r="M136" s="150">
        <f t="shared" si="11"/>
        <v>750.6999999999999</v>
      </c>
    </row>
    <row r="137" spans="1:13" ht="18">
      <c r="A137" s="279" t="s">
        <v>65</v>
      </c>
      <c r="B137" s="21">
        <v>1000</v>
      </c>
      <c r="C137" s="22">
        <v>600</v>
      </c>
      <c r="D137" s="23">
        <v>30</v>
      </c>
      <c r="E137" s="21">
        <v>6</v>
      </c>
      <c r="F137" s="105">
        <f>0.6*E137</f>
        <v>3.5999999999999996</v>
      </c>
      <c r="G137" s="106">
        <v>0.10799999999999998</v>
      </c>
      <c r="H137" s="107">
        <v>52</v>
      </c>
      <c r="I137" s="141">
        <v>5.616</v>
      </c>
      <c r="J137" s="226">
        <f t="shared" si="9"/>
        <v>73.008</v>
      </c>
      <c r="K137" s="221">
        <f t="shared" si="10"/>
        <v>810.7559999999999</v>
      </c>
      <c r="L137" s="144">
        <v>7507</v>
      </c>
      <c r="M137" s="145">
        <f t="shared" si="11"/>
        <v>225.20999999999998</v>
      </c>
    </row>
    <row r="138" spans="1:13" ht="18" thickBot="1">
      <c r="A138" s="308" t="s">
        <v>63</v>
      </c>
      <c r="B138" s="37">
        <v>1000</v>
      </c>
      <c r="C138" s="38">
        <v>600</v>
      </c>
      <c r="D138" s="39">
        <v>40</v>
      </c>
      <c r="E138" s="37">
        <v>7</v>
      </c>
      <c r="F138" s="33">
        <f t="shared" si="8"/>
        <v>4.2</v>
      </c>
      <c r="G138" s="109">
        <v>0.168</v>
      </c>
      <c r="H138" s="80">
        <v>32</v>
      </c>
      <c r="I138" s="81">
        <v>5.376</v>
      </c>
      <c r="J138" s="214">
        <f t="shared" si="9"/>
        <v>69.888</v>
      </c>
      <c r="K138" s="222">
        <f t="shared" si="10"/>
        <v>1261.1760000000002</v>
      </c>
      <c r="L138" s="146">
        <v>7507</v>
      </c>
      <c r="M138" s="147">
        <f t="shared" si="11"/>
        <v>300.28000000000003</v>
      </c>
    </row>
    <row r="139" spans="1:13" ht="18" thickBot="1">
      <c r="A139" s="308"/>
      <c r="B139" s="37">
        <v>1000</v>
      </c>
      <c r="C139" s="38">
        <v>600</v>
      </c>
      <c r="D139" s="39">
        <v>50</v>
      </c>
      <c r="E139" s="37">
        <v>4</v>
      </c>
      <c r="F139" s="33">
        <f t="shared" si="8"/>
        <v>2.4</v>
      </c>
      <c r="G139" s="109">
        <v>0.12</v>
      </c>
      <c r="H139" s="80">
        <v>48</v>
      </c>
      <c r="I139" s="81">
        <v>5.76</v>
      </c>
      <c r="J139" s="214">
        <f t="shared" si="9"/>
        <v>74.88</v>
      </c>
      <c r="K139" s="222">
        <f t="shared" si="10"/>
        <v>900.8399999999999</v>
      </c>
      <c r="L139" s="146">
        <v>7507</v>
      </c>
      <c r="M139" s="147">
        <f t="shared" si="11"/>
        <v>375.34999999999997</v>
      </c>
    </row>
    <row r="140" spans="1:13" ht="18" thickBot="1">
      <c r="A140" s="308"/>
      <c r="B140" s="37">
        <v>1000</v>
      </c>
      <c r="C140" s="38">
        <v>600</v>
      </c>
      <c r="D140" s="39">
        <v>60</v>
      </c>
      <c r="E140" s="37">
        <v>4</v>
      </c>
      <c r="F140" s="33">
        <f t="shared" si="8"/>
        <v>2.4</v>
      </c>
      <c r="G140" s="40">
        <v>0.144</v>
      </c>
      <c r="H140" s="80">
        <v>40</v>
      </c>
      <c r="I140" s="81">
        <v>5.76</v>
      </c>
      <c r="J140" s="214">
        <f t="shared" si="9"/>
        <v>74.88</v>
      </c>
      <c r="K140" s="222">
        <f t="shared" si="10"/>
        <v>1081.0079999999998</v>
      </c>
      <c r="L140" s="146">
        <v>7507</v>
      </c>
      <c r="M140" s="147">
        <f t="shared" si="11"/>
        <v>450.41999999999996</v>
      </c>
    </row>
    <row r="141" spans="1:13" ht="18" thickBot="1">
      <c r="A141" s="308"/>
      <c r="B141" s="37">
        <v>1000</v>
      </c>
      <c r="C141" s="38">
        <v>600</v>
      </c>
      <c r="D141" s="39">
        <v>70</v>
      </c>
      <c r="E141" s="37">
        <v>3</v>
      </c>
      <c r="F141" s="33">
        <f t="shared" si="8"/>
        <v>1.7999999999999998</v>
      </c>
      <c r="G141" s="40">
        <v>0.126</v>
      </c>
      <c r="H141" s="80">
        <v>44</v>
      </c>
      <c r="I141" s="81">
        <v>5.5440000000000005</v>
      </c>
      <c r="J141" s="214">
        <f t="shared" si="9"/>
        <v>72.072</v>
      </c>
      <c r="K141" s="222">
        <f t="shared" si="10"/>
        <v>945.8820000000001</v>
      </c>
      <c r="L141" s="146">
        <v>7507</v>
      </c>
      <c r="M141" s="147">
        <f t="shared" si="11"/>
        <v>525.4900000000001</v>
      </c>
    </row>
    <row r="142" spans="1:13" ht="18" thickBot="1">
      <c r="A142" s="308"/>
      <c r="B142" s="37">
        <v>1000</v>
      </c>
      <c r="C142" s="38">
        <v>600</v>
      </c>
      <c r="D142" s="39">
        <v>80</v>
      </c>
      <c r="E142" s="37">
        <v>3</v>
      </c>
      <c r="F142" s="33">
        <f t="shared" si="8"/>
        <v>1.7999999999999998</v>
      </c>
      <c r="G142" s="40">
        <v>0.14400000000000002</v>
      </c>
      <c r="H142" s="80">
        <v>40</v>
      </c>
      <c r="I142" s="142">
        <v>5.760000000000001</v>
      </c>
      <c r="J142" s="214">
        <f t="shared" si="9"/>
        <v>74.88000000000001</v>
      </c>
      <c r="K142" s="222">
        <f t="shared" si="10"/>
        <v>1081.008</v>
      </c>
      <c r="L142" s="146">
        <v>7507</v>
      </c>
      <c r="M142" s="147">
        <f t="shared" si="11"/>
        <v>600.5600000000001</v>
      </c>
    </row>
    <row r="143" spans="1:13" ht="18" thickBot="1">
      <c r="A143" s="308"/>
      <c r="B143" s="37">
        <v>1000</v>
      </c>
      <c r="C143" s="38">
        <v>600</v>
      </c>
      <c r="D143" s="39">
        <v>90</v>
      </c>
      <c r="E143" s="37">
        <v>2</v>
      </c>
      <c r="F143" s="33">
        <f t="shared" si="8"/>
        <v>1.2</v>
      </c>
      <c r="G143" s="40">
        <v>0.108</v>
      </c>
      <c r="H143" s="80">
        <v>52</v>
      </c>
      <c r="I143" s="81">
        <v>5.616</v>
      </c>
      <c r="J143" s="214">
        <f t="shared" si="9"/>
        <v>73.008</v>
      </c>
      <c r="K143" s="222">
        <f t="shared" si="10"/>
        <v>810.756</v>
      </c>
      <c r="L143" s="146">
        <v>7507</v>
      </c>
      <c r="M143" s="147">
        <f t="shared" si="11"/>
        <v>675.63</v>
      </c>
    </row>
    <row r="144" spans="1:13" ht="18" thickBot="1">
      <c r="A144" s="308"/>
      <c r="B144" s="43">
        <v>1000</v>
      </c>
      <c r="C144" s="44">
        <v>600</v>
      </c>
      <c r="D144" s="45">
        <v>100</v>
      </c>
      <c r="E144" s="43">
        <v>2</v>
      </c>
      <c r="F144" s="46">
        <f t="shared" si="8"/>
        <v>1.2</v>
      </c>
      <c r="G144" s="47">
        <v>0.12</v>
      </c>
      <c r="H144" s="83">
        <v>48</v>
      </c>
      <c r="I144" s="84">
        <v>5.76</v>
      </c>
      <c r="J144" s="224">
        <f t="shared" si="9"/>
        <v>74.88</v>
      </c>
      <c r="K144" s="223">
        <f t="shared" si="10"/>
        <v>900.8399999999999</v>
      </c>
      <c r="L144" s="149">
        <v>7507</v>
      </c>
      <c r="M144" s="150">
        <f t="shared" si="11"/>
        <v>750.6999999999999</v>
      </c>
    </row>
    <row r="146" spans="1:12" ht="18">
      <c r="A146" s="237"/>
      <c r="B146" s="246"/>
      <c r="C146" s="246"/>
      <c r="D146" s="246"/>
      <c r="E146" s="247"/>
      <c r="F146" s="246"/>
      <c r="G146" s="248"/>
      <c r="H146" s="247"/>
      <c r="I146" s="249"/>
      <c r="J146" s="249"/>
      <c r="K146" s="246"/>
      <c r="L146" s="246"/>
    </row>
    <row r="147" spans="1:12" ht="18">
      <c r="A147" s="242" t="s">
        <v>31</v>
      </c>
      <c r="B147" s="246"/>
      <c r="C147" s="246"/>
      <c r="D147" s="246"/>
      <c r="E147" s="246"/>
      <c r="F147" s="247"/>
      <c r="G147" s="246"/>
      <c r="H147" s="248"/>
      <c r="I147" s="247"/>
      <c r="J147" s="249"/>
      <c r="K147" s="249"/>
      <c r="L147" s="246"/>
    </row>
    <row r="148" spans="1:12" ht="18">
      <c r="A148" s="243" t="s">
        <v>32</v>
      </c>
      <c r="B148" s="263"/>
      <c r="C148" s="263"/>
      <c r="D148" s="263"/>
      <c r="E148" s="263"/>
      <c r="F148" s="264"/>
      <c r="G148" s="263"/>
      <c r="H148" s="265"/>
      <c r="I148" s="264"/>
      <c r="J148" s="266"/>
      <c r="K148" s="266"/>
      <c r="L148" s="246"/>
    </row>
    <row r="149" spans="1:12" ht="18">
      <c r="A149" s="244" t="s">
        <v>33</v>
      </c>
      <c r="B149" s="246"/>
      <c r="C149" s="246"/>
      <c r="D149" s="246"/>
      <c r="E149" s="246"/>
      <c r="F149" s="247"/>
      <c r="G149" s="246"/>
      <c r="H149" s="248"/>
      <c r="I149" s="247"/>
      <c r="J149" s="249"/>
      <c r="K149" s="249"/>
      <c r="L149" s="246"/>
    </row>
    <row r="150" spans="1:12" ht="18">
      <c r="A150" s="285" t="s">
        <v>34</v>
      </c>
      <c r="B150" s="285"/>
      <c r="C150" s="285"/>
      <c r="D150" s="285"/>
      <c r="E150" s="285"/>
      <c r="F150" s="285"/>
      <c r="G150" s="285"/>
      <c r="H150" s="285"/>
      <c r="I150" s="285"/>
      <c r="J150" s="285"/>
      <c r="K150" s="285"/>
      <c r="L150" s="285"/>
    </row>
  </sheetData>
  <sheetProtection password="EC06" sheet="1" formatCells="0" formatColumns="0" formatRows="0" insertColumns="0" insertRows="0" insertHyperlinks="0" deleteColumns="0" deleteRows="0" sort="0" autoFilter="0" pivotTables="0"/>
  <mergeCells count="27">
    <mergeCell ref="A35:A48"/>
    <mergeCell ref="J11:M11"/>
    <mergeCell ref="A12:M12"/>
    <mergeCell ref="A14:H14"/>
    <mergeCell ref="L14:M14"/>
    <mergeCell ref="A15:A16"/>
    <mergeCell ref="J5:M5"/>
    <mergeCell ref="J6:M6"/>
    <mergeCell ref="J7:M7"/>
    <mergeCell ref="J15:J16"/>
    <mergeCell ref="K15:M15"/>
    <mergeCell ref="A19:A32"/>
    <mergeCell ref="A8:A9"/>
    <mergeCell ref="J8:M8"/>
    <mergeCell ref="K9:M9"/>
    <mergeCell ref="B15:B16"/>
    <mergeCell ref="C15:C16"/>
    <mergeCell ref="D15:D16"/>
    <mergeCell ref="E15:G15"/>
    <mergeCell ref="H15:I15"/>
    <mergeCell ref="A138:A144"/>
    <mergeCell ref="A150:L150"/>
    <mergeCell ref="A51:A69"/>
    <mergeCell ref="A72:A90"/>
    <mergeCell ref="A93:A111"/>
    <mergeCell ref="A114:A128"/>
    <mergeCell ref="A130:A136"/>
  </mergeCells>
  <hyperlinks>
    <hyperlink ref="J8" r:id="rId1" display="sales@ekover.ru"/>
    <hyperlink ref="K9" r:id="rId2" display="www.ekover.ru"/>
    <hyperlink ref="A11" r:id="rId3" display="КРОВЕЛЬНАЯ ИЗОЛЯЦИЯ ЭКОВЕР®"/>
    <hyperlink ref="A17" r:id="rId4" display="ЭКОВЕР КРОВЛЯ 135"/>
    <hyperlink ref="A33" r:id="rId5" display="ЭКОВЕР КРОВЛЯ 150"/>
    <hyperlink ref="A49" r:id="rId6" display="ЭКОВЕР КРОВЛЯ НИЗ 100"/>
    <hyperlink ref="A70" r:id="rId7" display="ЭКОВЕР КРОВЛЯ НИЗ 110"/>
    <hyperlink ref="A91" r:id="rId8" display="ЭКОВЕР КРОВЛЯ НИЗ 120"/>
    <hyperlink ref="A112" r:id="rId9" display="ЭКОВЕР КРОВЛЯ ВЕРХ 160"/>
    <hyperlink ref="A129" r:id="rId10" display="ЭКОВЕР КРОВЛЯ ВЕРХ 175"/>
    <hyperlink ref="A137" r:id="rId11" display="ЭКОВЕР КРОВЛЯ ВЕРХ 190"/>
  </hyperlinks>
  <printOptions/>
  <pageMargins left="0.7874015748031497" right="0.3937007874015748" top="0.3937007874015748" bottom="0.3937007874015748" header="0.5118110236220472" footer="0.5118110236220472"/>
  <pageSetup horizontalDpi="300" verticalDpi="300" orientation="portrait" paperSize="9" scale="38" r:id="rId13"/>
  <rowBreaks count="1" manualBreakCount="1">
    <brk id="111" max="13" man="1"/>
  </rowBreaks>
  <drawing r:id="rId12"/>
</worksheet>
</file>

<file path=xl/worksheets/sheet6.xml><?xml version="1.0" encoding="utf-8"?>
<worksheet xmlns="http://schemas.openxmlformats.org/spreadsheetml/2006/main" xmlns:r="http://schemas.openxmlformats.org/officeDocument/2006/relationships">
  <dimension ref="A1:N65"/>
  <sheetViews>
    <sheetView view="pageBreakPreview" zoomScale="55" zoomScaleNormal="55" zoomScaleSheetLayoutView="55" zoomScalePageLayoutView="0" workbookViewId="0" topLeftCell="A1">
      <selection activeCell="A39" sqref="A39"/>
    </sheetView>
  </sheetViews>
  <sheetFormatPr defaultColWidth="11.50390625" defaultRowHeight="12.75"/>
  <cols>
    <col min="1" max="1" width="63.375" style="245" customWidth="1"/>
    <col min="2" max="4" width="9.625" style="243" customWidth="1"/>
    <col min="5" max="5" width="11.50390625" style="268" customWidth="1"/>
    <col min="6" max="6" width="11.50390625" style="243" customWidth="1"/>
    <col min="7" max="7" width="11.50390625" style="269" customWidth="1"/>
    <col min="8" max="8" width="11.50390625" style="268" customWidth="1"/>
    <col min="9" max="9" width="11.50390625" style="270" customWidth="1"/>
    <col min="10" max="10" width="16.00390625" style="270" customWidth="1"/>
    <col min="11" max="11" width="16.625" style="243" customWidth="1"/>
    <col min="12" max="12" width="19.00390625" style="243" customWidth="1"/>
    <col min="13" max="13" width="20.625" style="243" customWidth="1"/>
    <col min="14" max="14" width="11.50390625" style="243" customWidth="1"/>
    <col min="15" max="16384" width="11.50390625" style="2" customWidth="1"/>
  </cols>
  <sheetData>
    <row r="1" spans="1:14" ht="18">
      <c r="A1" s="237"/>
      <c r="B1" s="246"/>
      <c r="C1" s="246"/>
      <c r="D1" s="246"/>
      <c r="E1" s="247"/>
      <c r="F1" s="246"/>
      <c r="G1" s="248"/>
      <c r="H1" s="247"/>
      <c r="I1" s="249"/>
      <c r="J1" s="249"/>
      <c r="K1" s="246"/>
      <c r="L1" s="246"/>
      <c r="M1" s="246"/>
      <c r="N1" s="246"/>
    </row>
    <row r="2" spans="1:14" ht="18">
      <c r="A2" s="237"/>
      <c r="B2" s="246"/>
      <c r="C2" s="246"/>
      <c r="D2" s="246"/>
      <c r="E2" s="247"/>
      <c r="F2" s="246"/>
      <c r="G2" s="248"/>
      <c r="H2" s="247"/>
      <c r="I2" s="249"/>
      <c r="J2" s="249"/>
      <c r="K2" s="246"/>
      <c r="L2" s="246"/>
      <c r="M2" s="246"/>
      <c r="N2" s="246"/>
    </row>
    <row r="3" spans="1:14" ht="18">
      <c r="A3" s="237"/>
      <c r="B3" s="246"/>
      <c r="C3" s="246"/>
      <c r="D3" s="246"/>
      <c r="E3" s="247"/>
      <c r="F3" s="246"/>
      <c r="G3" s="248"/>
      <c r="H3" s="247"/>
      <c r="I3" s="249"/>
      <c r="J3" s="249"/>
      <c r="K3" s="246"/>
      <c r="L3" s="246"/>
      <c r="M3" s="246"/>
      <c r="N3" s="246"/>
    </row>
    <row r="4" spans="1:14" ht="18">
      <c r="A4" s="237"/>
      <c r="B4" s="246"/>
      <c r="C4" s="246"/>
      <c r="D4" s="246"/>
      <c r="E4" s="247"/>
      <c r="F4" s="246"/>
      <c r="G4" s="248"/>
      <c r="H4" s="247"/>
      <c r="I4" s="249"/>
      <c r="J4" s="249"/>
      <c r="K4" s="246"/>
      <c r="L4" s="246"/>
      <c r="M4" s="246"/>
      <c r="N4" s="246"/>
    </row>
    <row r="5" spans="1:14" ht="21.75" customHeight="1">
      <c r="A5" s="238"/>
      <c r="B5" s="250"/>
      <c r="C5" s="250"/>
      <c r="D5" s="250"/>
      <c r="E5" s="251"/>
      <c r="F5" s="250"/>
      <c r="G5" s="252"/>
      <c r="H5" s="251"/>
      <c r="I5" s="253"/>
      <c r="J5" s="281" t="s">
        <v>0</v>
      </c>
      <c r="K5" s="281"/>
      <c r="L5" s="281"/>
      <c r="M5" s="281"/>
      <c r="N5" s="246"/>
    </row>
    <row r="6" spans="1:14" s="12" customFormat="1" ht="19.5" customHeight="1">
      <c r="A6" s="239"/>
      <c r="B6" s="239"/>
      <c r="C6" s="239"/>
      <c r="D6" s="239"/>
      <c r="E6" s="254"/>
      <c r="F6" s="239"/>
      <c r="G6" s="255"/>
      <c r="H6" s="254"/>
      <c r="I6" s="253"/>
      <c r="J6" s="281" t="s">
        <v>1</v>
      </c>
      <c r="K6" s="281"/>
      <c r="L6" s="281"/>
      <c r="M6" s="281"/>
      <c r="N6" s="278"/>
    </row>
    <row r="7" spans="1:14" s="12" customFormat="1" ht="18.75" customHeight="1">
      <c r="A7" s="239"/>
      <c r="B7" s="239"/>
      <c r="C7" s="239"/>
      <c r="D7" s="239"/>
      <c r="E7" s="254"/>
      <c r="F7" s="239"/>
      <c r="G7" s="255"/>
      <c r="H7" s="254"/>
      <c r="I7" s="253"/>
      <c r="J7" s="281" t="s">
        <v>2</v>
      </c>
      <c r="K7" s="281"/>
      <c r="L7" s="281"/>
      <c r="M7" s="281"/>
      <c r="N7" s="278"/>
    </row>
    <row r="8" spans="1:14" s="12" customFormat="1" ht="19.5" customHeight="1">
      <c r="A8" s="299" t="s">
        <v>3</v>
      </c>
      <c r="B8" s="239"/>
      <c r="C8" s="239"/>
      <c r="D8" s="239"/>
      <c r="E8" s="254"/>
      <c r="F8" s="239"/>
      <c r="G8" s="255"/>
      <c r="H8" s="254"/>
      <c r="I8" s="253"/>
      <c r="J8" s="283" t="s">
        <v>4</v>
      </c>
      <c r="K8" s="283"/>
      <c r="L8" s="283"/>
      <c r="M8" s="283"/>
      <c r="N8" s="278"/>
    </row>
    <row r="9" spans="1:14" s="12" customFormat="1" ht="19.5" customHeight="1">
      <c r="A9" s="299"/>
      <c r="B9" s="239"/>
      <c r="C9" s="239"/>
      <c r="D9" s="239"/>
      <c r="E9" s="254"/>
      <c r="F9" s="239"/>
      <c r="G9" s="255"/>
      <c r="H9" s="254"/>
      <c r="I9" s="253"/>
      <c r="J9" s="250"/>
      <c r="K9" s="283" t="s">
        <v>5</v>
      </c>
      <c r="L9" s="283"/>
      <c r="M9" s="283"/>
      <c r="N9" s="278"/>
    </row>
    <row r="10" spans="1:14" s="12" customFormat="1" ht="24.75" customHeight="1">
      <c r="A10" s="239"/>
      <c r="B10" s="239"/>
      <c r="C10" s="239"/>
      <c r="D10" s="239"/>
      <c r="E10" s="254"/>
      <c r="F10" s="239"/>
      <c r="G10" s="255"/>
      <c r="H10" s="254"/>
      <c r="I10" s="253"/>
      <c r="J10" s="271"/>
      <c r="K10" s="250"/>
      <c r="L10" s="252"/>
      <c r="M10" s="250"/>
      <c r="N10" s="278"/>
    </row>
    <row r="11" spans="1:14" s="12" customFormat="1" ht="24.75" customHeight="1">
      <c r="A11" s="274" t="s">
        <v>66</v>
      </c>
      <c r="B11" s="258"/>
      <c r="C11" s="258"/>
      <c r="D11" s="258"/>
      <c r="E11" s="259"/>
      <c r="F11" s="258"/>
      <c r="G11" s="260"/>
      <c r="H11" s="259"/>
      <c r="I11" s="261"/>
      <c r="J11" s="305"/>
      <c r="K11" s="305"/>
      <c r="L11" s="305"/>
      <c r="M11" s="305"/>
      <c r="N11" s="278"/>
    </row>
    <row r="12" spans="1:14" s="12" customFormat="1" ht="37.5" customHeight="1">
      <c r="A12" s="285" t="s">
        <v>43</v>
      </c>
      <c r="B12" s="285"/>
      <c r="C12" s="285"/>
      <c r="D12" s="285"/>
      <c r="E12" s="285"/>
      <c r="F12" s="285"/>
      <c r="G12" s="285"/>
      <c r="H12" s="285"/>
      <c r="I12" s="285"/>
      <c r="J12" s="285"/>
      <c r="K12" s="285"/>
      <c r="L12" s="285"/>
      <c r="M12" s="285"/>
      <c r="N12" s="278"/>
    </row>
    <row r="13" spans="1:14" s="12" customFormat="1" ht="24.75" customHeight="1">
      <c r="A13" s="262"/>
      <c r="B13" s="262"/>
      <c r="C13" s="262"/>
      <c r="D13" s="262"/>
      <c r="E13" s="262"/>
      <c r="F13" s="262"/>
      <c r="G13" s="262"/>
      <c r="H13" s="262"/>
      <c r="I13" s="262"/>
      <c r="J13" s="262"/>
      <c r="K13" s="262"/>
      <c r="L13" s="262"/>
      <c r="M13" s="262"/>
      <c r="N13" s="278"/>
    </row>
    <row r="14" spans="1:14" ht="23.25" customHeight="1">
      <c r="A14" s="286" t="s">
        <v>67</v>
      </c>
      <c r="B14" s="286"/>
      <c r="C14" s="286"/>
      <c r="D14" s="286"/>
      <c r="E14" s="286"/>
      <c r="F14" s="286"/>
      <c r="G14" s="286"/>
      <c r="H14" s="286"/>
      <c r="I14" s="277"/>
      <c r="J14" s="277"/>
      <c r="K14" s="277"/>
      <c r="L14" s="309" t="s">
        <v>9</v>
      </c>
      <c r="M14" s="309"/>
      <c r="N14" s="246"/>
    </row>
    <row r="15" spans="1:14" ht="58.5" customHeight="1" thickBot="1">
      <c r="A15" s="288" t="s">
        <v>10</v>
      </c>
      <c r="B15" s="289" t="s">
        <v>11</v>
      </c>
      <c r="C15" s="290" t="s">
        <v>12</v>
      </c>
      <c r="D15" s="291" t="s">
        <v>13</v>
      </c>
      <c r="E15" s="292" t="s">
        <v>14</v>
      </c>
      <c r="F15" s="292"/>
      <c r="G15" s="292"/>
      <c r="H15" s="294" t="s">
        <v>15</v>
      </c>
      <c r="I15" s="294"/>
      <c r="J15" s="295" t="s">
        <v>16</v>
      </c>
      <c r="K15" s="297" t="s">
        <v>17</v>
      </c>
      <c r="L15" s="297"/>
      <c r="M15" s="297"/>
      <c r="N15" s="246"/>
    </row>
    <row r="16" spans="1:14" ht="38.25" customHeight="1" thickBot="1">
      <c r="A16" s="288"/>
      <c r="B16" s="289"/>
      <c r="C16" s="290"/>
      <c r="D16" s="291"/>
      <c r="E16" s="101" t="s">
        <v>18</v>
      </c>
      <c r="F16" s="19" t="s">
        <v>19</v>
      </c>
      <c r="G16" s="102" t="s">
        <v>20</v>
      </c>
      <c r="H16" s="16" t="s">
        <v>21</v>
      </c>
      <c r="I16" s="17" t="s">
        <v>20</v>
      </c>
      <c r="J16" s="296"/>
      <c r="K16" s="103" t="s">
        <v>22</v>
      </c>
      <c r="L16" s="14" t="s">
        <v>20</v>
      </c>
      <c r="M16" s="104" t="s">
        <v>19</v>
      </c>
      <c r="N16" s="246"/>
    </row>
    <row r="17" spans="1:14" ht="18">
      <c r="A17" s="279" t="s">
        <v>68</v>
      </c>
      <c r="B17" s="21">
        <v>1000</v>
      </c>
      <c r="C17" s="22">
        <v>600</v>
      </c>
      <c r="D17" s="23">
        <v>40</v>
      </c>
      <c r="E17" s="21">
        <v>10</v>
      </c>
      <c r="F17" s="24">
        <f aca="true" t="shared" si="0" ref="F17:F58">0.6*E17</f>
        <v>6</v>
      </c>
      <c r="G17" s="106">
        <v>0.24</v>
      </c>
      <c r="H17" s="107">
        <v>24</v>
      </c>
      <c r="I17" s="108">
        <v>5.76</v>
      </c>
      <c r="J17" s="233">
        <f aca="true" t="shared" si="1" ref="J17:J60">I17*13</f>
        <v>74.88</v>
      </c>
      <c r="K17" s="221">
        <f>L17*G17</f>
        <v>902.4</v>
      </c>
      <c r="L17" s="144">
        <v>3760</v>
      </c>
      <c r="M17" s="145">
        <f>K17/F17</f>
        <v>150.4</v>
      </c>
      <c r="N17" s="246"/>
    </row>
    <row r="18" spans="1:14" ht="18">
      <c r="A18" s="79"/>
      <c r="B18" s="37">
        <v>1000</v>
      </c>
      <c r="C18" s="38">
        <v>600</v>
      </c>
      <c r="D18" s="32">
        <v>50</v>
      </c>
      <c r="E18" s="30">
        <v>8</v>
      </c>
      <c r="F18" s="116">
        <f t="shared" si="0"/>
        <v>4.8</v>
      </c>
      <c r="G18" s="117">
        <v>0.24</v>
      </c>
      <c r="H18" s="118">
        <v>24</v>
      </c>
      <c r="I18" s="119">
        <v>5.76</v>
      </c>
      <c r="J18" s="234">
        <f t="shared" si="1"/>
        <v>74.88</v>
      </c>
      <c r="K18" s="222">
        <f aca="true" t="shared" si="2" ref="K18:K60">L18*G18</f>
        <v>902.4</v>
      </c>
      <c r="L18" s="146">
        <v>3760</v>
      </c>
      <c r="M18" s="147">
        <f aca="true" t="shared" si="3" ref="M18:M60">K18/F18</f>
        <v>188</v>
      </c>
      <c r="N18" s="246"/>
    </row>
    <row r="19" spans="1:14" ht="18">
      <c r="A19" s="82"/>
      <c r="B19" s="151">
        <v>1000</v>
      </c>
      <c r="C19" s="152">
        <v>600</v>
      </c>
      <c r="D19" s="153">
        <v>60</v>
      </c>
      <c r="E19" s="151">
        <v>8</v>
      </c>
      <c r="F19" s="154">
        <f t="shared" si="0"/>
        <v>4.8</v>
      </c>
      <c r="G19" s="155">
        <v>0.288</v>
      </c>
      <c r="H19" s="156">
        <v>20</v>
      </c>
      <c r="I19" s="157">
        <v>5.76</v>
      </c>
      <c r="J19" s="234">
        <f t="shared" si="1"/>
        <v>74.88</v>
      </c>
      <c r="K19" s="222">
        <f t="shared" si="2"/>
        <v>1082.8799999999999</v>
      </c>
      <c r="L19" s="146">
        <v>3760</v>
      </c>
      <c r="M19" s="147">
        <f t="shared" si="3"/>
        <v>225.6</v>
      </c>
      <c r="N19" s="246"/>
    </row>
    <row r="20" spans="1:14" ht="18.75" customHeight="1" thickBot="1">
      <c r="A20" s="293" t="s">
        <v>69</v>
      </c>
      <c r="B20" s="151">
        <v>1000</v>
      </c>
      <c r="C20" s="152">
        <v>600</v>
      </c>
      <c r="D20" s="153">
        <v>70</v>
      </c>
      <c r="E20" s="151">
        <v>6</v>
      </c>
      <c r="F20" s="154">
        <f t="shared" si="0"/>
        <v>3.5999999999999996</v>
      </c>
      <c r="G20" s="155">
        <v>0.252</v>
      </c>
      <c r="H20" s="156">
        <v>20</v>
      </c>
      <c r="I20" s="157">
        <v>5.04</v>
      </c>
      <c r="J20" s="234">
        <f t="shared" si="1"/>
        <v>65.52</v>
      </c>
      <c r="K20" s="222">
        <f t="shared" si="2"/>
        <v>947.52</v>
      </c>
      <c r="L20" s="146">
        <v>3760</v>
      </c>
      <c r="M20" s="147">
        <f t="shared" si="3"/>
        <v>263.20000000000005</v>
      </c>
      <c r="N20" s="246"/>
    </row>
    <row r="21" spans="1:14" ht="18" thickBot="1">
      <c r="A21" s="293"/>
      <c r="B21" s="151">
        <v>1000</v>
      </c>
      <c r="C21" s="152">
        <v>600</v>
      </c>
      <c r="D21" s="153">
        <v>80</v>
      </c>
      <c r="E21" s="151">
        <v>6</v>
      </c>
      <c r="F21" s="154">
        <f t="shared" si="0"/>
        <v>3.5999999999999996</v>
      </c>
      <c r="G21" s="155">
        <v>0.28800000000000003</v>
      </c>
      <c r="H21" s="156">
        <v>20</v>
      </c>
      <c r="I21" s="157">
        <v>5.760000000000001</v>
      </c>
      <c r="J21" s="234">
        <f t="shared" si="1"/>
        <v>74.88000000000001</v>
      </c>
      <c r="K21" s="222">
        <f t="shared" si="2"/>
        <v>1082.88</v>
      </c>
      <c r="L21" s="146">
        <v>3760</v>
      </c>
      <c r="M21" s="147">
        <f t="shared" si="3"/>
        <v>300.80000000000007</v>
      </c>
      <c r="N21" s="246"/>
    </row>
    <row r="22" spans="1:14" ht="18" thickBot="1">
      <c r="A22" s="293"/>
      <c r="B22" s="151">
        <v>1000</v>
      </c>
      <c r="C22" s="152">
        <v>600</v>
      </c>
      <c r="D22" s="153">
        <v>90</v>
      </c>
      <c r="E22" s="151">
        <v>2</v>
      </c>
      <c r="F22" s="154">
        <f t="shared" si="0"/>
        <v>1.2</v>
      </c>
      <c r="G22" s="155">
        <v>0.108</v>
      </c>
      <c r="H22" s="156">
        <v>52</v>
      </c>
      <c r="I22" s="157">
        <v>5.616</v>
      </c>
      <c r="J22" s="234">
        <f t="shared" si="1"/>
        <v>73.008</v>
      </c>
      <c r="K22" s="222">
        <f t="shared" si="2"/>
        <v>406.08</v>
      </c>
      <c r="L22" s="146">
        <v>3760</v>
      </c>
      <c r="M22" s="147">
        <f t="shared" si="3"/>
        <v>338.4</v>
      </c>
      <c r="N22" s="246"/>
    </row>
    <row r="23" spans="1:14" ht="18" thickBot="1">
      <c r="A23" s="293"/>
      <c r="B23" s="151">
        <v>1000</v>
      </c>
      <c r="C23" s="152">
        <v>600</v>
      </c>
      <c r="D23" s="153">
        <v>100</v>
      </c>
      <c r="E23" s="151">
        <v>4</v>
      </c>
      <c r="F23" s="154">
        <f t="shared" si="0"/>
        <v>2.4</v>
      </c>
      <c r="G23" s="155">
        <v>0.24</v>
      </c>
      <c r="H23" s="156">
        <v>24</v>
      </c>
      <c r="I23" s="157">
        <v>5.76</v>
      </c>
      <c r="J23" s="234">
        <f t="shared" si="1"/>
        <v>74.88</v>
      </c>
      <c r="K23" s="222">
        <f t="shared" si="2"/>
        <v>902.4</v>
      </c>
      <c r="L23" s="146">
        <v>3760</v>
      </c>
      <c r="M23" s="147">
        <f t="shared" si="3"/>
        <v>376</v>
      </c>
      <c r="N23" s="246"/>
    </row>
    <row r="24" spans="1:14" ht="18" thickBot="1">
      <c r="A24" s="293"/>
      <c r="B24" s="151">
        <v>1000</v>
      </c>
      <c r="C24" s="152">
        <v>600</v>
      </c>
      <c r="D24" s="153">
        <v>110</v>
      </c>
      <c r="E24" s="151">
        <v>4</v>
      </c>
      <c r="F24" s="154">
        <f t="shared" si="0"/>
        <v>2.4</v>
      </c>
      <c r="G24" s="155">
        <v>0.264</v>
      </c>
      <c r="H24" s="156">
        <v>20</v>
      </c>
      <c r="I24" s="157">
        <v>5.28</v>
      </c>
      <c r="J24" s="234">
        <f t="shared" si="1"/>
        <v>68.64</v>
      </c>
      <c r="K24" s="222">
        <f t="shared" si="2"/>
        <v>992.6400000000001</v>
      </c>
      <c r="L24" s="146">
        <v>3760</v>
      </c>
      <c r="M24" s="147">
        <f t="shared" si="3"/>
        <v>413.6000000000001</v>
      </c>
      <c r="N24" s="246"/>
    </row>
    <row r="25" spans="1:14" ht="18" thickBot="1">
      <c r="A25" s="293"/>
      <c r="B25" s="151">
        <v>1000</v>
      </c>
      <c r="C25" s="152">
        <v>600</v>
      </c>
      <c r="D25" s="153">
        <v>120</v>
      </c>
      <c r="E25" s="151">
        <v>4</v>
      </c>
      <c r="F25" s="154">
        <f t="shared" si="0"/>
        <v>2.4</v>
      </c>
      <c r="G25" s="155">
        <v>0.288</v>
      </c>
      <c r="H25" s="156">
        <v>20</v>
      </c>
      <c r="I25" s="157">
        <v>5.76</v>
      </c>
      <c r="J25" s="234">
        <f t="shared" si="1"/>
        <v>74.88</v>
      </c>
      <c r="K25" s="222">
        <f t="shared" si="2"/>
        <v>1082.8799999999999</v>
      </c>
      <c r="L25" s="146">
        <v>3760</v>
      </c>
      <c r="M25" s="147">
        <f t="shared" si="3"/>
        <v>451.2</v>
      </c>
      <c r="N25" s="246"/>
    </row>
    <row r="26" spans="1:14" ht="18" thickBot="1">
      <c r="A26" s="293"/>
      <c r="B26" s="151">
        <v>1000</v>
      </c>
      <c r="C26" s="152">
        <v>600</v>
      </c>
      <c r="D26" s="153">
        <v>130</v>
      </c>
      <c r="E26" s="151">
        <v>4</v>
      </c>
      <c r="F26" s="154">
        <f t="shared" si="0"/>
        <v>2.4</v>
      </c>
      <c r="G26" s="155">
        <v>0.312</v>
      </c>
      <c r="H26" s="156">
        <v>16</v>
      </c>
      <c r="I26" s="157">
        <v>4.992</v>
      </c>
      <c r="J26" s="234">
        <f t="shared" si="1"/>
        <v>64.896</v>
      </c>
      <c r="K26" s="222">
        <f t="shared" si="2"/>
        <v>1173.12</v>
      </c>
      <c r="L26" s="146">
        <v>3760</v>
      </c>
      <c r="M26" s="147">
        <f t="shared" si="3"/>
        <v>488.79999999999995</v>
      </c>
      <c r="N26" s="246"/>
    </row>
    <row r="27" spans="1:14" ht="18" thickBot="1">
      <c r="A27" s="293"/>
      <c r="B27" s="151">
        <v>1000</v>
      </c>
      <c r="C27" s="152">
        <v>600</v>
      </c>
      <c r="D27" s="153">
        <v>140</v>
      </c>
      <c r="E27" s="151">
        <v>4</v>
      </c>
      <c r="F27" s="154">
        <f t="shared" si="0"/>
        <v>2.4</v>
      </c>
      <c r="G27" s="155">
        <v>0.336</v>
      </c>
      <c r="H27" s="156">
        <v>16</v>
      </c>
      <c r="I27" s="157">
        <v>5.376</v>
      </c>
      <c r="J27" s="234">
        <f t="shared" si="1"/>
        <v>69.888</v>
      </c>
      <c r="K27" s="222">
        <f t="shared" si="2"/>
        <v>1263.3600000000001</v>
      </c>
      <c r="L27" s="229">
        <v>3760</v>
      </c>
      <c r="M27" s="147">
        <f t="shared" si="3"/>
        <v>526.4000000000001</v>
      </c>
      <c r="N27" s="246"/>
    </row>
    <row r="28" spans="1:14" ht="18" thickBot="1">
      <c r="A28" s="293"/>
      <c r="B28" s="151">
        <v>1000</v>
      </c>
      <c r="C28" s="152">
        <v>600</v>
      </c>
      <c r="D28" s="153">
        <v>150</v>
      </c>
      <c r="E28" s="151">
        <v>2</v>
      </c>
      <c r="F28" s="154">
        <f t="shared" si="0"/>
        <v>1.2</v>
      </c>
      <c r="G28" s="155">
        <v>0.18</v>
      </c>
      <c r="H28" s="156">
        <v>32</v>
      </c>
      <c r="I28" s="157">
        <v>5.76</v>
      </c>
      <c r="J28" s="234">
        <f t="shared" si="1"/>
        <v>74.88</v>
      </c>
      <c r="K28" s="232">
        <f t="shared" si="2"/>
        <v>676.8</v>
      </c>
      <c r="L28" s="231">
        <v>3760</v>
      </c>
      <c r="M28" s="228">
        <f t="shared" si="3"/>
        <v>564</v>
      </c>
      <c r="N28" s="246"/>
    </row>
    <row r="29" spans="1:14" ht="18" thickBot="1">
      <c r="A29" s="293"/>
      <c r="B29" s="151">
        <v>1000</v>
      </c>
      <c r="C29" s="152">
        <v>600</v>
      </c>
      <c r="D29" s="153">
        <v>160</v>
      </c>
      <c r="E29" s="151">
        <v>3</v>
      </c>
      <c r="F29" s="154">
        <f t="shared" si="0"/>
        <v>1.7999999999999998</v>
      </c>
      <c r="G29" s="155">
        <v>0.28800000000000003</v>
      </c>
      <c r="H29" s="156">
        <v>20</v>
      </c>
      <c r="I29" s="157">
        <v>5.760000000000001</v>
      </c>
      <c r="J29" s="234">
        <f t="shared" si="1"/>
        <v>74.88000000000001</v>
      </c>
      <c r="K29" s="222">
        <f t="shared" si="2"/>
        <v>1082.88</v>
      </c>
      <c r="L29" s="230">
        <v>3760</v>
      </c>
      <c r="M29" s="147">
        <f t="shared" si="3"/>
        <v>601.6000000000001</v>
      </c>
      <c r="N29" s="246"/>
    </row>
    <row r="30" spans="1:14" ht="18" thickBot="1">
      <c r="A30" s="293"/>
      <c r="B30" s="151">
        <v>1000</v>
      </c>
      <c r="C30" s="152">
        <v>600</v>
      </c>
      <c r="D30" s="153">
        <v>170</v>
      </c>
      <c r="E30" s="151">
        <v>2</v>
      </c>
      <c r="F30" s="154">
        <f t="shared" si="0"/>
        <v>1.2</v>
      </c>
      <c r="G30" s="155">
        <v>0.20400000000000001</v>
      </c>
      <c r="H30" s="156">
        <v>28</v>
      </c>
      <c r="I30" s="157">
        <v>5.712000000000001</v>
      </c>
      <c r="J30" s="234">
        <f t="shared" si="1"/>
        <v>74.25600000000001</v>
      </c>
      <c r="K30" s="222">
        <f t="shared" si="2"/>
        <v>767.0400000000001</v>
      </c>
      <c r="L30" s="146">
        <v>3760</v>
      </c>
      <c r="M30" s="147">
        <f t="shared" si="3"/>
        <v>639.2</v>
      </c>
      <c r="N30" s="246"/>
    </row>
    <row r="31" spans="1:14" ht="18" thickBot="1">
      <c r="A31" s="293"/>
      <c r="B31" s="151">
        <v>1000</v>
      </c>
      <c r="C31" s="152">
        <v>600</v>
      </c>
      <c r="D31" s="153">
        <v>180</v>
      </c>
      <c r="E31" s="151">
        <v>3</v>
      </c>
      <c r="F31" s="154">
        <f t="shared" si="0"/>
        <v>1.7999999999999998</v>
      </c>
      <c r="G31" s="155">
        <v>0.324</v>
      </c>
      <c r="H31" s="156">
        <v>16</v>
      </c>
      <c r="I31" s="157">
        <v>5.184</v>
      </c>
      <c r="J31" s="234">
        <f t="shared" si="1"/>
        <v>67.392</v>
      </c>
      <c r="K31" s="222">
        <f t="shared" si="2"/>
        <v>1218.24</v>
      </c>
      <c r="L31" s="146">
        <v>3760</v>
      </c>
      <c r="M31" s="147">
        <f t="shared" si="3"/>
        <v>676.8000000000001</v>
      </c>
      <c r="N31" s="246"/>
    </row>
    <row r="32" spans="1:14" ht="18" thickBot="1">
      <c r="A32" s="293"/>
      <c r="B32" s="151">
        <v>1000</v>
      </c>
      <c r="C32" s="152">
        <v>600</v>
      </c>
      <c r="D32" s="153">
        <v>190</v>
      </c>
      <c r="E32" s="151">
        <v>3</v>
      </c>
      <c r="F32" s="154">
        <f t="shared" si="0"/>
        <v>1.7999999999999998</v>
      </c>
      <c r="G32" s="155">
        <v>0.34199999999999997</v>
      </c>
      <c r="H32" s="156">
        <v>16</v>
      </c>
      <c r="I32" s="157">
        <v>5.4719999999999995</v>
      </c>
      <c r="J32" s="234">
        <f t="shared" si="1"/>
        <v>71.136</v>
      </c>
      <c r="K32" s="222">
        <f t="shared" si="2"/>
        <v>1285.9199999999998</v>
      </c>
      <c r="L32" s="146">
        <v>3760</v>
      </c>
      <c r="M32" s="147">
        <f t="shared" si="3"/>
        <v>714.4</v>
      </c>
      <c r="N32" s="246"/>
    </row>
    <row r="33" spans="1:14" ht="18" thickBot="1">
      <c r="A33" s="293"/>
      <c r="B33" s="37">
        <v>1000</v>
      </c>
      <c r="C33" s="38">
        <v>600</v>
      </c>
      <c r="D33" s="39">
        <v>200</v>
      </c>
      <c r="E33" s="37">
        <v>2</v>
      </c>
      <c r="F33" s="116">
        <f t="shared" si="0"/>
        <v>1.2</v>
      </c>
      <c r="G33" s="40">
        <v>0.24</v>
      </c>
      <c r="H33" s="80">
        <v>24</v>
      </c>
      <c r="I33" s="110">
        <v>5.76</v>
      </c>
      <c r="J33" s="234">
        <f t="shared" si="1"/>
        <v>74.88</v>
      </c>
      <c r="K33" s="222">
        <f t="shared" si="2"/>
        <v>902.4</v>
      </c>
      <c r="L33" s="146">
        <v>3760</v>
      </c>
      <c r="M33" s="147">
        <f t="shared" si="3"/>
        <v>752</v>
      </c>
      <c r="N33" s="246"/>
    </row>
    <row r="34" spans="1:14" ht="18" thickBot="1">
      <c r="A34" s="293"/>
      <c r="B34" s="37">
        <v>1000</v>
      </c>
      <c r="C34" s="38">
        <v>600</v>
      </c>
      <c r="D34" s="39">
        <v>210</v>
      </c>
      <c r="E34" s="37">
        <v>2</v>
      </c>
      <c r="F34" s="116">
        <f t="shared" si="0"/>
        <v>1.2</v>
      </c>
      <c r="G34" s="40">
        <v>0.252</v>
      </c>
      <c r="H34" s="80">
        <v>20</v>
      </c>
      <c r="I34" s="110">
        <v>5.04</v>
      </c>
      <c r="J34" s="234">
        <f t="shared" si="1"/>
        <v>65.52</v>
      </c>
      <c r="K34" s="222">
        <f t="shared" si="2"/>
        <v>947.52</v>
      </c>
      <c r="L34" s="146">
        <v>3760</v>
      </c>
      <c r="M34" s="147">
        <f t="shared" si="3"/>
        <v>789.6</v>
      </c>
      <c r="N34" s="246"/>
    </row>
    <row r="35" spans="1:14" ht="18" thickBot="1">
      <c r="A35" s="293"/>
      <c r="B35" s="37">
        <v>1000</v>
      </c>
      <c r="C35" s="38">
        <v>600</v>
      </c>
      <c r="D35" s="39">
        <v>220</v>
      </c>
      <c r="E35" s="37">
        <v>2</v>
      </c>
      <c r="F35" s="116">
        <f t="shared" si="0"/>
        <v>1.2</v>
      </c>
      <c r="G35" s="40">
        <v>0.264</v>
      </c>
      <c r="H35" s="80">
        <v>20</v>
      </c>
      <c r="I35" s="110">
        <v>5.28</v>
      </c>
      <c r="J35" s="234">
        <f t="shared" si="1"/>
        <v>68.64</v>
      </c>
      <c r="K35" s="222">
        <f t="shared" si="2"/>
        <v>992.6400000000001</v>
      </c>
      <c r="L35" s="146">
        <v>3760</v>
      </c>
      <c r="M35" s="147">
        <f t="shared" si="3"/>
        <v>827.2000000000002</v>
      </c>
      <c r="N35" s="246"/>
    </row>
    <row r="36" spans="1:14" ht="18" thickBot="1">
      <c r="A36" s="293"/>
      <c r="B36" s="37">
        <v>1000</v>
      </c>
      <c r="C36" s="38">
        <v>600</v>
      </c>
      <c r="D36" s="39">
        <v>230</v>
      </c>
      <c r="E36" s="37">
        <v>2</v>
      </c>
      <c r="F36" s="116">
        <f t="shared" si="0"/>
        <v>1.2</v>
      </c>
      <c r="G36" s="40">
        <v>0.276</v>
      </c>
      <c r="H36" s="80">
        <v>20</v>
      </c>
      <c r="I36" s="110">
        <v>5.52</v>
      </c>
      <c r="J36" s="234">
        <f t="shared" si="1"/>
        <v>71.75999999999999</v>
      </c>
      <c r="K36" s="222">
        <f t="shared" si="2"/>
        <v>1037.76</v>
      </c>
      <c r="L36" s="146">
        <v>3760</v>
      </c>
      <c r="M36" s="147">
        <f t="shared" si="3"/>
        <v>864.8000000000001</v>
      </c>
      <c r="N36" s="246"/>
    </row>
    <row r="37" spans="1:14" ht="18" thickBot="1">
      <c r="A37" s="293"/>
      <c r="B37" s="37">
        <v>1000</v>
      </c>
      <c r="C37" s="38">
        <v>600</v>
      </c>
      <c r="D37" s="39">
        <v>240</v>
      </c>
      <c r="E37" s="37">
        <v>2</v>
      </c>
      <c r="F37" s="116">
        <f t="shared" si="0"/>
        <v>1.2</v>
      </c>
      <c r="G37" s="40">
        <v>0.288</v>
      </c>
      <c r="H37" s="80">
        <v>20</v>
      </c>
      <c r="I37" s="111">
        <v>5.76</v>
      </c>
      <c r="J37" s="234">
        <f t="shared" si="1"/>
        <v>74.88</v>
      </c>
      <c r="K37" s="222">
        <f t="shared" si="2"/>
        <v>1082.8799999999999</v>
      </c>
      <c r="L37" s="146">
        <v>3760</v>
      </c>
      <c r="M37" s="147">
        <f t="shared" si="3"/>
        <v>902.4</v>
      </c>
      <c r="N37" s="246"/>
    </row>
    <row r="38" spans="1:14" ht="18" thickBot="1">
      <c r="A38" s="293"/>
      <c r="B38" s="43">
        <v>1000</v>
      </c>
      <c r="C38" s="44">
        <v>600</v>
      </c>
      <c r="D38" s="45">
        <v>250</v>
      </c>
      <c r="E38" s="43">
        <v>2</v>
      </c>
      <c r="F38" s="114">
        <f t="shared" si="0"/>
        <v>1.2</v>
      </c>
      <c r="G38" s="47">
        <v>0.3</v>
      </c>
      <c r="H38" s="83">
        <v>16</v>
      </c>
      <c r="I38" s="115">
        <v>4.8</v>
      </c>
      <c r="J38" s="235">
        <f t="shared" si="1"/>
        <v>62.4</v>
      </c>
      <c r="K38" s="223">
        <f t="shared" si="2"/>
        <v>1128</v>
      </c>
      <c r="L38" s="149">
        <v>3760</v>
      </c>
      <c r="M38" s="150">
        <f t="shared" si="3"/>
        <v>940</v>
      </c>
      <c r="N38" s="246"/>
    </row>
    <row r="39" spans="1:14" ht="18">
      <c r="A39" s="279" t="s">
        <v>70</v>
      </c>
      <c r="B39" s="21">
        <v>1000</v>
      </c>
      <c r="C39" s="22">
        <v>600</v>
      </c>
      <c r="D39" s="23">
        <v>40</v>
      </c>
      <c r="E39" s="21">
        <v>10</v>
      </c>
      <c r="F39" s="24">
        <f t="shared" si="0"/>
        <v>6</v>
      </c>
      <c r="G39" s="106">
        <v>0.24</v>
      </c>
      <c r="H39" s="107">
        <v>24</v>
      </c>
      <c r="I39" s="108">
        <v>5.76</v>
      </c>
      <c r="J39" s="236">
        <f t="shared" si="1"/>
        <v>74.88</v>
      </c>
      <c r="K39" s="221">
        <f t="shared" si="2"/>
        <v>1116</v>
      </c>
      <c r="L39" s="144">
        <v>4650</v>
      </c>
      <c r="M39" s="145">
        <f t="shared" si="3"/>
        <v>186</v>
      </c>
      <c r="N39" s="246"/>
    </row>
    <row r="40" spans="1:14" ht="18">
      <c r="A40" s="79"/>
      <c r="B40" s="37">
        <v>1000</v>
      </c>
      <c r="C40" s="38">
        <v>600</v>
      </c>
      <c r="D40" s="32">
        <v>50</v>
      </c>
      <c r="E40" s="30">
        <v>8</v>
      </c>
      <c r="F40" s="116">
        <f t="shared" si="0"/>
        <v>4.8</v>
      </c>
      <c r="G40" s="117">
        <v>0.24</v>
      </c>
      <c r="H40" s="118">
        <v>24</v>
      </c>
      <c r="I40" s="119">
        <v>5.76</v>
      </c>
      <c r="J40" s="234">
        <f t="shared" si="1"/>
        <v>74.88</v>
      </c>
      <c r="K40" s="222">
        <f t="shared" si="2"/>
        <v>1116</v>
      </c>
      <c r="L40" s="146">
        <v>4650</v>
      </c>
      <c r="M40" s="147">
        <f t="shared" si="3"/>
        <v>232.5</v>
      </c>
      <c r="N40" s="246"/>
    </row>
    <row r="41" spans="1:14" ht="18">
      <c r="A41" s="82"/>
      <c r="B41" s="37">
        <v>1000</v>
      </c>
      <c r="C41" s="38">
        <v>600</v>
      </c>
      <c r="D41" s="39">
        <v>60</v>
      </c>
      <c r="E41" s="37">
        <v>8</v>
      </c>
      <c r="F41" s="116">
        <f t="shared" si="0"/>
        <v>4.8</v>
      </c>
      <c r="G41" s="109">
        <v>0.288</v>
      </c>
      <c r="H41" s="80">
        <v>20</v>
      </c>
      <c r="I41" s="110">
        <v>5.76</v>
      </c>
      <c r="J41" s="234">
        <f t="shared" si="1"/>
        <v>74.88</v>
      </c>
      <c r="K41" s="222">
        <f t="shared" si="2"/>
        <v>1339.1999999999998</v>
      </c>
      <c r="L41" s="146">
        <v>4650</v>
      </c>
      <c r="M41" s="147">
        <f t="shared" si="3"/>
        <v>279</v>
      </c>
      <c r="N41" s="246"/>
    </row>
    <row r="42" spans="1:14" ht="18.75" customHeight="1" thickBot="1">
      <c r="A42" s="293" t="s">
        <v>69</v>
      </c>
      <c r="B42" s="37">
        <v>1000</v>
      </c>
      <c r="C42" s="38">
        <v>600</v>
      </c>
      <c r="D42" s="39">
        <v>70</v>
      </c>
      <c r="E42" s="37">
        <v>3</v>
      </c>
      <c r="F42" s="116">
        <f t="shared" si="0"/>
        <v>1.7999999999999998</v>
      </c>
      <c r="G42" s="109">
        <v>0.126</v>
      </c>
      <c r="H42" s="80">
        <v>44</v>
      </c>
      <c r="I42" s="110">
        <v>5.5440000000000005</v>
      </c>
      <c r="J42" s="234">
        <f t="shared" si="1"/>
        <v>72.072</v>
      </c>
      <c r="K42" s="222">
        <f t="shared" si="2"/>
        <v>585.9</v>
      </c>
      <c r="L42" s="146">
        <v>4650</v>
      </c>
      <c r="M42" s="147">
        <f t="shared" si="3"/>
        <v>325.5</v>
      </c>
      <c r="N42" s="246"/>
    </row>
    <row r="43" spans="1:14" ht="18" thickBot="1">
      <c r="A43" s="293"/>
      <c r="B43" s="37">
        <v>1000</v>
      </c>
      <c r="C43" s="38">
        <v>600</v>
      </c>
      <c r="D43" s="39">
        <v>80</v>
      </c>
      <c r="E43" s="37">
        <v>6</v>
      </c>
      <c r="F43" s="116">
        <f t="shared" si="0"/>
        <v>3.5999999999999996</v>
      </c>
      <c r="G43" s="40">
        <v>0.28800000000000003</v>
      </c>
      <c r="H43" s="80">
        <v>20</v>
      </c>
      <c r="I43" s="110">
        <v>5.760000000000001</v>
      </c>
      <c r="J43" s="234">
        <f t="shared" si="1"/>
        <v>74.88000000000001</v>
      </c>
      <c r="K43" s="222">
        <f t="shared" si="2"/>
        <v>1339.2</v>
      </c>
      <c r="L43" s="146">
        <v>4650</v>
      </c>
      <c r="M43" s="147">
        <f t="shared" si="3"/>
        <v>372.00000000000006</v>
      </c>
      <c r="N43" s="246"/>
    </row>
    <row r="44" spans="1:14" ht="18" thickBot="1">
      <c r="A44" s="293"/>
      <c r="B44" s="37">
        <v>1000</v>
      </c>
      <c r="C44" s="38">
        <v>600</v>
      </c>
      <c r="D44" s="39">
        <v>90</v>
      </c>
      <c r="E44" s="37">
        <v>5</v>
      </c>
      <c r="F44" s="116">
        <f t="shared" si="0"/>
        <v>3</v>
      </c>
      <c r="G44" s="40">
        <v>0.27</v>
      </c>
      <c r="H44" s="80">
        <v>20</v>
      </c>
      <c r="I44" s="111">
        <v>5.4</v>
      </c>
      <c r="J44" s="234">
        <f t="shared" si="1"/>
        <v>70.2</v>
      </c>
      <c r="K44" s="222">
        <f t="shared" si="2"/>
        <v>1255.5</v>
      </c>
      <c r="L44" s="146">
        <v>4650</v>
      </c>
      <c r="M44" s="147">
        <f t="shared" si="3"/>
        <v>418.5</v>
      </c>
      <c r="N44" s="246"/>
    </row>
    <row r="45" spans="1:14" ht="18" thickBot="1">
      <c r="A45" s="293"/>
      <c r="B45" s="37">
        <v>1000</v>
      </c>
      <c r="C45" s="38">
        <v>600</v>
      </c>
      <c r="D45" s="39">
        <v>100</v>
      </c>
      <c r="E45" s="37">
        <v>4</v>
      </c>
      <c r="F45" s="116">
        <f t="shared" si="0"/>
        <v>2.4</v>
      </c>
      <c r="G45" s="40">
        <v>0.24</v>
      </c>
      <c r="H45" s="80">
        <v>24</v>
      </c>
      <c r="I45" s="110">
        <v>5.76</v>
      </c>
      <c r="J45" s="234">
        <f t="shared" si="1"/>
        <v>74.88</v>
      </c>
      <c r="K45" s="222">
        <f t="shared" si="2"/>
        <v>1116</v>
      </c>
      <c r="L45" s="146">
        <v>4650</v>
      </c>
      <c r="M45" s="147">
        <f t="shared" si="3"/>
        <v>465</v>
      </c>
      <c r="N45" s="246"/>
    </row>
    <row r="46" spans="1:14" ht="18" thickBot="1">
      <c r="A46" s="293"/>
      <c r="B46" s="37">
        <v>1000</v>
      </c>
      <c r="C46" s="38">
        <v>600</v>
      </c>
      <c r="D46" s="39">
        <v>110</v>
      </c>
      <c r="E46" s="37">
        <v>4</v>
      </c>
      <c r="F46" s="116">
        <f t="shared" si="0"/>
        <v>2.4</v>
      </c>
      <c r="G46" s="40">
        <v>0.264</v>
      </c>
      <c r="H46" s="80">
        <v>20</v>
      </c>
      <c r="I46" s="110">
        <v>5.28</v>
      </c>
      <c r="J46" s="234">
        <f t="shared" si="1"/>
        <v>68.64</v>
      </c>
      <c r="K46" s="222">
        <f t="shared" si="2"/>
        <v>1227.6000000000001</v>
      </c>
      <c r="L46" s="146">
        <v>4650</v>
      </c>
      <c r="M46" s="147">
        <f t="shared" si="3"/>
        <v>511.50000000000006</v>
      </c>
      <c r="N46" s="246"/>
    </row>
    <row r="47" spans="1:14" ht="18" thickBot="1">
      <c r="A47" s="293"/>
      <c r="B47" s="37">
        <v>1000</v>
      </c>
      <c r="C47" s="38">
        <v>600</v>
      </c>
      <c r="D47" s="39">
        <v>120</v>
      </c>
      <c r="E47" s="37">
        <v>4</v>
      </c>
      <c r="F47" s="116">
        <f t="shared" si="0"/>
        <v>2.4</v>
      </c>
      <c r="G47" s="40">
        <v>0.288</v>
      </c>
      <c r="H47" s="80">
        <v>20</v>
      </c>
      <c r="I47" s="110">
        <v>5.76</v>
      </c>
      <c r="J47" s="234">
        <f t="shared" si="1"/>
        <v>74.88</v>
      </c>
      <c r="K47" s="222">
        <f t="shared" si="2"/>
        <v>1339.1999999999998</v>
      </c>
      <c r="L47" s="146">
        <v>4650</v>
      </c>
      <c r="M47" s="147">
        <f t="shared" si="3"/>
        <v>558</v>
      </c>
      <c r="N47" s="246"/>
    </row>
    <row r="48" spans="1:14" ht="18" thickBot="1">
      <c r="A48" s="293"/>
      <c r="B48" s="37">
        <v>1000</v>
      </c>
      <c r="C48" s="38">
        <v>600</v>
      </c>
      <c r="D48" s="39">
        <v>130</v>
      </c>
      <c r="E48" s="37">
        <v>3</v>
      </c>
      <c r="F48" s="116">
        <f t="shared" si="0"/>
        <v>1.7999999999999998</v>
      </c>
      <c r="G48" s="109">
        <v>0.23399999999999999</v>
      </c>
      <c r="H48" s="80">
        <v>24</v>
      </c>
      <c r="I48" s="110">
        <v>5.616</v>
      </c>
      <c r="J48" s="234">
        <f t="shared" si="1"/>
        <v>73.008</v>
      </c>
      <c r="K48" s="222">
        <f t="shared" si="2"/>
        <v>1088.1</v>
      </c>
      <c r="L48" s="146">
        <v>4650</v>
      </c>
      <c r="M48" s="147">
        <f t="shared" si="3"/>
        <v>604.5</v>
      </c>
      <c r="N48" s="246"/>
    </row>
    <row r="49" spans="1:14" ht="18" thickBot="1">
      <c r="A49" s="293"/>
      <c r="B49" s="37">
        <v>1000</v>
      </c>
      <c r="C49" s="38">
        <v>600</v>
      </c>
      <c r="D49" s="39">
        <v>140</v>
      </c>
      <c r="E49" s="37">
        <v>4</v>
      </c>
      <c r="F49" s="116">
        <f t="shared" si="0"/>
        <v>2.4</v>
      </c>
      <c r="G49" s="109">
        <v>0.336</v>
      </c>
      <c r="H49" s="80">
        <v>16</v>
      </c>
      <c r="I49" s="111">
        <v>5.376</v>
      </c>
      <c r="J49" s="234">
        <f t="shared" si="1"/>
        <v>69.888</v>
      </c>
      <c r="K49" s="222">
        <f t="shared" si="2"/>
        <v>1562.4</v>
      </c>
      <c r="L49" s="146">
        <v>4650</v>
      </c>
      <c r="M49" s="147">
        <f t="shared" si="3"/>
        <v>651.0000000000001</v>
      </c>
      <c r="N49" s="246"/>
    </row>
    <row r="50" spans="1:14" ht="18" thickBot="1">
      <c r="A50" s="293"/>
      <c r="B50" s="37">
        <v>1000</v>
      </c>
      <c r="C50" s="38">
        <v>600</v>
      </c>
      <c r="D50" s="39">
        <v>150</v>
      </c>
      <c r="E50" s="37">
        <v>2</v>
      </c>
      <c r="F50" s="116">
        <f t="shared" si="0"/>
        <v>1.2</v>
      </c>
      <c r="G50" s="109">
        <v>0.18</v>
      </c>
      <c r="H50" s="80">
        <v>32</v>
      </c>
      <c r="I50" s="110">
        <v>5.76</v>
      </c>
      <c r="J50" s="234">
        <f t="shared" si="1"/>
        <v>74.88</v>
      </c>
      <c r="K50" s="222">
        <f t="shared" si="2"/>
        <v>837</v>
      </c>
      <c r="L50" s="146">
        <v>4650</v>
      </c>
      <c r="M50" s="147">
        <f t="shared" si="3"/>
        <v>697.5</v>
      </c>
      <c r="N50" s="246"/>
    </row>
    <row r="51" spans="1:14" ht="18" thickBot="1">
      <c r="A51" s="293"/>
      <c r="B51" s="37">
        <v>1000</v>
      </c>
      <c r="C51" s="38">
        <v>600</v>
      </c>
      <c r="D51" s="39">
        <v>160</v>
      </c>
      <c r="E51" s="37">
        <v>3</v>
      </c>
      <c r="F51" s="116">
        <f t="shared" si="0"/>
        <v>1.7999999999999998</v>
      </c>
      <c r="G51" s="40">
        <v>0.28800000000000003</v>
      </c>
      <c r="H51" s="80">
        <v>20</v>
      </c>
      <c r="I51" s="110">
        <v>5.760000000000001</v>
      </c>
      <c r="J51" s="234">
        <f t="shared" si="1"/>
        <v>74.88000000000001</v>
      </c>
      <c r="K51" s="222">
        <f t="shared" si="2"/>
        <v>1339.2</v>
      </c>
      <c r="L51" s="146">
        <v>4650</v>
      </c>
      <c r="M51" s="147">
        <f t="shared" si="3"/>
        <v>744.0000000000001</v>
      </c>
      <c r="N51" s="246"/>
    </row>
    <row r="52" spans="1:14" ht="18" thickBot="1">
      <c r="A52" s="293"/>
      <c r="B52" s="37">
        <v>1000</v>
      </c>
      <c r="C52" s="38">
        <v>600</v>
      </c>
      <c r="D52" s="39">
        <v>170</v>
      </c>
      <c r="E52" s="37">
        <v>2</v>
      </c>
      <c r="F52" s="116">
        <f t="shared" si="0"/>
        <v>1.2</v>
      </c>
      <c r="G52" s="40">
        <v>0.20400000000000001</v>
      </c>
      <c r="H52" s="80">
        <v>28</v>
      </c>
      <c r="I52" s="110">
        <v>5.712000000000001</v>
      </c>
      <c r="J52" s="234">
        <f t="shared" si="1"/>
        <v>74.25600000000001</v>
      </c>
      <c r="K52" s="222">
        <f t="shared" si="2"/>
        <v>948.6</v>
      </c>
      <c r="L52" s="146">
        <v>4650</v>
      </c>
      <c r="M52" s="147">
        <f t="shared" si="3"/>
        <v>790.5</v>
      </c>
      <c r="N52" s="246"/>
    </row>
    <row r="53" spans="1:14" ht="18" thickBot="1">
      <c r="A53" s="293"/>
      <c r="B53" s="37">
        <v>1000</v>
      </c>
      <c r="C53" s="38">
        <v>600</v>
      </c>
      <c r="D53" s="39">
        <v>180</v>
      </c>
      <c r="E53" s="37">
        <v>2</v>
      </c>
      <c r="F53" s="116">
        <f t="shared" si="0"/>
        <v>1.2</v>
      </c>
      <c r="G53" s="40">
        <v>0.216</v>
      </c>
      <c r="H53" s="80">
        <v>24</v>
      </c>
      <c r="I53" s="110">
        <v>5.184</v>
      </c>
      <c r="J53" s="234">
        <f t="shared" si="1"/>
        <v>67.392</v>
      </c>
      <c r="K53" s="222">
        <f t="shared" si="2"/>
        <v>1004.4</v>
      </c>
      <c r="L53" s="146">
        <v>4650</v>
      </c>
      <c r="M53" s="147">
        <f t="shared" si="3"/>
        <v>837</v>
      </c>
      <c r="N53" s="246"/>
    </row>
    <row r="54" spans="1:14" ht="18" thickBot="1">
      <c r="A54" s="293"/>
      <c r="B54" s="37">
        <v>1000</v>
      </c>
      <c r="C54" s="38">
        <v>600</v>
      </c>
      <c r="D54" s="39">
        <v>190</v>
      </c>
      <c r="E54" s="37">
        <v>2</v>
      </c>
      <c r="F54" s="116">
        <f t="shared" si="0"/>
        <v>1.2</v>
      </c>
      <c r="G54" s="40">
        <v>0.22799999999999998</v>
      </c>
      <c r="H54" s="80">
        <v>24</v>
      </c>
      <c r="I54" s="110">
        <v>5.4719999999999995</v>
      </c>
      <c r="J54" s="234">
        <f t="shared" si="1"/>
        <v>71.136</v>
      </c>
      <c r="K54" s="222">
        <f t="shared" si="2"/>
        <v>1060.1999999999998</v>
      </c>
      <c r="L54" s="146">
        <v>4650</v>
      </c>
      <c r="M54" s="147">
        <f t="shared" si="3"/>
        <v>883.4999999999999</v>
      </c>
      <c r="N54" s="246"/>
    </row>
    <row r="55" spans="1:14" ht="18" thickBot="1">
      <c r="A55" s="293"/>
      <c r="B55" s="37">
        <v>1000</v>
      </c>
      <c r="C55" s="38">
        <v>600</v>
      </c>
      <c r="D55" s="39">
        <v>200</v>
      </c>
      <c r="E55" s="37">
        <v>2</v>
      </c>
      <c r="F55" s="116">
        <f t="shared" si="0"/>
        <v>1.2</v>
      </c>
      <c r="G55" s="40">
        <v>0.24</v>
      </c>
      <c r="H55" s="80">
        <v>24</v>
      </c>
      <c r="I55" s="110">
        <v>5.76</v>
      </c>
      <c r="J55" s="234">
        <f t="shared" si="1"/>
        <v>74.88</v>
      </c>
      <c r="K55" s="222">
        <f t="shared" si="2"/>
        <v>1116</v>
      </c>
      <c r="L55" s="146">
        <v>4650</v>
      </c>
      <c r="M55" s="147">
        <f t="shared" si="3"/>
        <v>930</v>
      </c>
      <c r="N55" s="246"/>
    </row>
    <row r="56" spans="1:14" ht="18" thickBot="1">
      <c r="A56" s="293"/>
      <c r="B56" s="37">
        <v>1000</v>
      </c>
      <c r="C56" s="38">
        <v>600</v>
      </c>
      <c r="D56" s="39">
        <v>210</v>
      </c>
      <c r="E56" s="37">
        <v>2</v>
      </c>
      <c r="F56" s="116">
        <f t="shared" si="0"/>
        <v>1.2</v>
      </c>
      <c r="G56" s="40">
        <v>0.252</v>
      </c>
      <c r="H56" s="80">
        <v>20</v>
      </c>
      <c r="I56" s="110">
        <v>5.04</v>
      </c>
      <c r="J56" s="234">
        <f t="shared" si="1"/>
        <v>65.52</v>
      </c>
      <c r="K56" s="222">
        <f t="shared" si="2"/>
        <v>1171.8</v>
      </c>
      <c r="L56" s="146">
        <v>4650</v>
      </c>
      <c r="M56" s="147">
        <f t="shared" si="3"/>
        <v>976.5</v>
      </c>
      <c r="N56" s="246"/>
    </row>
    <row r="57" spans="1:14" ht="18" thickBot="1">
      <c r="A57" s="293"/>
      <c r="B57" s="37">
        <v>1000</v>
      </c>
      <c r="C57" s="38">
        <v>600</v>
      </c>
      <c r="D57" s="39">
        <v>220</v>
      </c>
      <c r="E57" s="37">
        <v>2</v>
      </c>
      <c r="F57" s="116">
        <f t="shared" si="0"/>
        <v>1.2</v>
      </c>
      <c r="G57" s="40">
        <v>0.264</v>
      </c>
      <c r="H57" s="80">
        <v>20</v>
      </c>
      <c r="I57" s="110">
        <v>5.28</v>
      </c>
      <c r="J57" s="234">
        <f t="shared" si="1"/>
        <v>68.64</v>
      </c>
      <c r="K57" s="222">
        <f t="shared" si="2"/>
        <v>1227.6000000000001</v>
      </c>
      <c r="L57" s="146">
        <v>4650</v>
      </c>
      <c r="M57" s="147">
        <f t="shared" si="3"/>
        <v>1023.0000000000001</v>
      </c>
      <c r="N57" s="246"/>
    </row>
    <row r="58" spans="1:14" ht="18" thickBot="1">
      <c r="A58" s="293"/>
      <c r="B58" s="37">
        <v>1000</v>
      </c>
      <c r="C58" s="38">
        <v>600</v>
      </c>
      <c r="D58" s="39">
        <v>230</v>
      </c>
      <c r="E58" s="37">
        <v>2</v>
      </c>
      <c r="F58" s="116">
        <f t="shared" si="0"/>
        <v>1.2</v>
      </c>
      <c r="G58" s="40">
        <v>0.276</v>
      </c>
      <c r="H58" s="80">
        <v>20</v>
      </c>
      <c r="I58" s="110">
        <v>5.52</v>
      </c>
      <c r="J58" s="234">
        <f t="shared" si="1"/>
        <v>71.75999999999999</v>
      </c>
      <c r="K58" s="222">
        <f t="shared" si="2"/>
        <v>1283.4</v>
      </c>
      <c r="L58" s="146">
        <v>4650</v>
      </c>
      <c r="M58" s="147">
        <f t="shared" si="3"/>
        <v>1069.5000000000002</v>
      </c>
      <c r="N58" s="246"/>
    </row>
    <row r="59" spans="1:14" ht="18" thickBot="1">
      <c r="A59" s="293"/>
      <c r="B59" s="37">
        <v>1000</v>
      </c>
      <c r="C59" s="38">
        <v>600</v>
      </c>
      <c r="D59" s="39">
        <v>240</v>
      </c>
      <c r="E59" s="37">
        <v>2</v>
      </c>
      <c r="F59" s="116">
        <f>0.6*E59</f>
        <v>1.2</v>
      </c>
      <c r="G59" s="40">
        <v>0.288</v>
      </c>
      <c r="H59" s="80">
        <v>20</v>
      </c>
      <c r="I59" s="111">
        <v>5.76</v>
      </c>
      <c r="J59" s="234">
        <f t="shared" si="1"/>
        <v>74.88</v>
      </c>
      <c r="K59" s="222">
        <f t="shared" si="2"/>
        <v>1339.1999999999998</v>
      </c>
      <c r="L59" s="146">
        <v>4650</v>
      </c>
      <c r="M59" s="147">
        <f t="shared" si="3"/>
        <v>1116</v>
      </c>
      <c r="N59" s="246"/>
    </row>
    <row r="60" spans="1:14" ht="18" thickBot="1">
      <c r="A60" s="293"/>
      <c r="B60" s="43">
        <v>1000</v>
      </c>
      <c r="C60" s="44">
        <v>600</v>
      </c>
      <c r="D60" s="45">
        <v>250</v>
      </c>
      <c r="E60" s="43">
        <v>2</v>
      </c>
      <c r="F60" s="114">
        <f>0.6*E60</f>
        <v>1.2</v>
      </c>
      <c r="G60" s="47">
        <v>0.3</v>
      </c>
      <c r="H60" s="83">
        <v>16</v>
      </c>
      <c r="I60" s="115">
        <v>4.8</v>
      </c>
      <c r="J60" s="188">
        <f t="shared" si="1"/>
        <v>62.4</v>
      </c>
      <c r="K60" s="223">
        <f t="shared" si="2"/>
        <v>1395</v>
      </c>
      <c r="L60" s="149">
        <v>4650</v>
      </c>
      <c r="M60" s="150">
        <f t="shared" si="3"/>
        <v>1162.5</v>
      </c>
      <c r="N60" s="246"/>
    </row>
    <row r="61" spans="1:14" ht="18">
      <c r="A61" s="120"/>
      <c r="B61" s="121"/>
      <c r="C61" s="121"/>
      <c r="D61" s="121"/>
      <c r="E61" s="121"/>
      <c r="F61" s="122"/>
      <c r="G61" s="123"/>
      <c r="H61" s="121"/>
      <c r="I61" s="124"/>
      <c r="J61" s="158"/>
      <c r="K61" s="159"/>
      <c r="L61" s="160"/>
      <c r="M61" s="161"/>
      <c r="N61" s="246"/>
    </row>
    <row r="62" spans="1:14" ht="18">
      <c r="A62" s="242" t="s">
        <v>31</v>
      </c>
      <c r="B62" s="246"/>
      <c r="C62" s="246"/>
      <c r="D62" s="246"/>
      <c r="E62" s="246"/>
      <c r="F62" s="247"/>
      <c r="G62" s="246"/>
      <c r="H62" s="248"/>
      <c r="I62" s="247"/>
      <c r="J62" s="249"/>
      <c r="K62" s="249"/>
      <c r="L62" s="246"/>
      <c r="M62" s="246"/>
      <c r="N62" s="246"/>
    </row>
    <row r="63" spans="1:14" ht="18" customHeight="1">
      <c r="A63" s="243" t="s">
        <v>32</v>
      </c>
      <c r="B63" s="263"/>
      <c r="C63" s="263"/>
      <c r="D63" s="263"/>
      <c r="E63" s="263"/>
      <c r="F63" s="264"/>
      <c r="G63" s="263"/>
      <c r="H63" s="265"/>
      <c r="I63" s="264"/>
      <c r="J63" s="266"/>
      <c r="K63" s="266"/>
      <c r="L63" s="246"/>
      <c r="M63" s="246"/>
      <c r="N63" s="246"/>
    </row>
    <row r="64" spans="1:14" ht="18" customHeight="1">
      <c r="A64" s="244" t="s">
        <v>33</v>
      </c>
      <c r="B64" s="246"/>
      <c r="C64" s="246"/>
      <c r="D64" s="246"/>
      <c r="E64" s="246"/>
      <c r="F64" s="247"/>
      <c r="G64" s="246"/>
      <c r="H64" s="248"/>
      <c r="I64" s="247"/>
      <c r="J64" s="249"/>
      <c r="K64" s="249"/>
      <c r="L64" s="246"/>
      <c r="M64" s="246"/>
      <c r="N64" s="246"/>
    </row>
    <row r="65" spans="1:14" ht="17.25" customHeight="1">
      <c r="A65" s="285" t="s">
        <v>34</v>
      </c>
      <c r="B65" s="285"/>
      <c r="C65" s="285"/>
      <c r="D65" s="285"/>
      <c r="E65" s="285"/>
      <c r="F65" s="285"/>
      <c r="G65" s="285"/>
      <c r="H65" s="285"/>
      <c r="I65" s="285"/>
      <c r="J65" s="285"/>
      <c r="K65" s="285"/>
      <c r="L65" s="285"/>
      <c r="M65" s="246"/>
      <c r="N65" s="246"/>
    </row>
  </sheetData>
  <sheetProtection password="EC06" sheet="1" formatCells="0" formatColumns="0" formatRows="0" insertColumns="0" insertRows="0" insertHyperlinks="0" deleteColumns="0" deleteRows="0" sort="0" autoFilter="0" pivotTables="0"/>
  <mergeCells count="21">
    <mergeCell ref="A42:A60"/>
    <mergeCell ref="A65:L65"/>
    <mergeCell ref="J11:M11"/>
    <mergeCell ref="A12:M12"/>
    <mergeCell ref="A14:H14"/>
    <mergeCell ref="L14:M14"/>
    <mergeCell ref="A15:A16"/>
    <mergeCell ref="J5:M5"/>
    <mergeCell ref="J6:M6"/>
    <mergeCell ref="J7:M7"/>
    <mergeCell ref="J15:J16"/>
    <mergeCell ref="K15:M15"/>
    <mergeCell ref="A20:A38"/>
    <mergeCell ref="A8:A9"/>
    <mergeCell ref="J8:M8"/>
    <mergeCell ref="K9:M9"/>
    <mergeCell ref="B15:B16"/>
    <mergeCell ref="C15:C16"/>
    <mergeCell ref="D15:D16"/>
    <mergeCell ref="E15:G15"/>
    <mergeCell ref="H15:I15"/>
  </mergeCells>
  <hyperlinks>
    <hyperlink ref="J8" r:id="rId1" display="sales@ekover.ru"/>
    <hyperlink ref="K9" r:id="rId2" display="www.ekover.ru"/>
    <hyperlink ref="A11" r:id="rId3" display="ОГНЕЗАЩИТНАЯ ИЗОЛЯЦИЯ ЭКОВЕР® ДЛЯ ЖЕЛЕЗОБЕТОНА"/>
    <hyperlink ref="A17" r:id="rId4" display="ЭКОВЕР ОГНЕЗАЩИТА БЕТОН 80"/>
    <hyperlink ref="A39" r:id="rId5" display="ЭКОВЕР ОГНЕЗАЩИТА БЕТОН 100"/>
  </hyperlinks>
  <printOptions/>
  <pageMargins left="0.7874015748031497" right="0.3937007874015748" top="0.3937007874015748" bottom="0.3937007874015748" header="0.5118110236220472" footer="0.5118110236220472"/>
  <pageSetup horizontalDpi="300" verticalDpi="300" orientation="portrait" paperSize="9" scale="39" r:id="rId7"/>
  <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User01</dc:creator>
  <cp:keywords/>
  <dc:description/>
  <cp:lastModifiedBy>User01</cp:lastModifiedBy>
  <cp:lastPrinted>2015-06-24T12:53:56Z</cp:lastPrinted>
  <dcterms:created xsi:type="dcterms:W3CDTF">2015-06-22T13:17:16Z</dcterms:created>
  <dcterms:modified xsi:type="dcterms:W3CDTF">2015-06-25T07:00:20Z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